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20115" windowHeight="7485" activeTab="0"/>
  </bookViews>
  <sheets>
    <sheet name="form49B" sheetId="1" r:id="rId1"/>
    <sheet name="TAN AO Code" sheetId="2" r:id="rId2"/>
  </sheets>
  <definedNames>
    <definedName name="_xlnm.Print_Area" localSheetId="0">'form49B'!$A$1:$AL$268</definedName>
  </definedNames>
  <calcPr fullCalcOnLoad="1"/>
</workbook>
</file>

<file path=xl/sharedStrings.xml><?xml version="1.0" encoding="utf-8"?>
<sst xmlns="http://schemas.openxmlformats.org/spreadsheetml/2006/main" count="2136" uniqueCount="897">
  <si>
    <t xml:space="preserve"> To,</t>
  </si>
  <si>
    <t xml:space="preserve"> Assessing Officer Code (TDS/TCS)</t>
  </si>
  <si>
    <t xml:space="preserve"> Area code</t>
  </si>
  <si>
    <t xml:space="preserve"> AO Type</t>
  </si>
  <si>
    <t xml:space="preserve"> Range Code</t>
  </si>
  <si>
    <t xml:space="preserve"> AO Number</t>
  </si>
  <si>
    <t>Sir,</t>
  </si>
  <si>
    <t>Central Government</t>
  </si>
  <si>
    <t>State Government</t>
  </si>
  <si>
    <t>Name of Office</t>
  </si>
  <si>
    <t>Name of Department</t>
  </si>
  <si>
    <t>Name of Ministry</t>
  </si>
  <si>
    <t>Tick the appropriate entry</t>
  </si>
  <si>
    <t>Statutory Body</t>
  </si>
  <si>
    <t xml:space="preserve">Autonomous Body </t>
  </si>
  <si>
    <t>Name of Organisation</t>
  </si>
  <si>
    <t>Other Company</t>
  </si>
  <si>
    <t>Name of Company</t>
  </si>
  <si>
    <t>Name of Division</t>
  </si>
  <si>
    <t>Name / Location of Branch</t>
  </si>
  <si>
    <t>Individual</t>
  </si>
  <si>
    <t>Hindu Undivided Family</t>
  </si>
  <si>
    <t>Shri</t>
  </si>
  <si>
    <t>Smt.</t>
  </si>
  <si>
    <t xml:space="preserve"> Kumari </t>
  </si>
  <si>
    <t>Last Name / Surname</t>
  </si>
  <si>
    <t>First Name</t>
  </si>
  <si>
    <t>Middle Name</t>
  </si>
  <si>
    <t>Name/Location of branch</t>
  </si>
  <si>
    <t>Name</t>
  </si>
  <si>
    <t>Flat / Door / Block No.</t>
  </si>
  <si>
    <t>Area / Locality / Taluka / Sub-Division</t>
  </si>
  <si>
    <t>Town / City / District</t>
  </si>
  <si>
    <t>State / Union Territory</t>
  </si>
  <si>
    <t>Telephone No.</t>
  </si>
  <si>
    <t>STD Code</t>
  </si>
  <si>
    <t xml:space="preserve"> Telephone No.  </t>
  </si>
  <si>
    <t>Indian</t>
  </si>
  <si>
    <t>Foreign</t>
  </si>
  <si>
    <t xml:space="preserve"> -</t>
  </si>
  <si>
    <t>Signed (Applicant)</t>
  </si>
  <si>
    <t>*I/We,</t>
  </si>
  <si>
    <t>in my/our capacity as</t>
  </si>
  <si>
    <t>do hereby declare that what is stated above is true to the best of my/our knowledge and belief.</t>
  </si>
  <si>
    <t>Verified today the</t>
  </si>
  <si>
    <t>d</t>
  </si>
  <si>
    <t>m</t>
  </si>
  <si>
    <t>y</t>
  </si>
  <si>
    <t>(Signature/Left Thumb Impression of Applicant)</t>
  </si>
  <si>
    <t>Notes :</t>
  </si>
  <si>
    <r>
      <t>Form No. 49B</t>
    </r>
    <r>
      <rPr>
        <sz val="13"/>
        <color indexed="8"/>
        <rFont val="Times New Roman"/>
        <family val="1"/>
      </rPr>
      <t xml:space="preserve">
</t>
    </r>
  </si>
  <si>
    <t>[See section 203A and rule 114A]
Form of application for allotment of Tax Deduction and Collection Account Number
under Section 203A of the Income Tax Act, 1961</t>
  </si>
  <si>
    <t xml:space="preserve">Whereas *I/we *am/are liable to *deduct/collect or deduct tax and collect tax in accordance with Chapter under the heading 'B-Deduction at source' or 'BB-Collection at Source' of the Income Tax Act, 1961;
 </t>
  </si>
  <si>
    <t>And whereas no Tax Deduction Account Number/Tax Collection Account Number or Tax Deduction Account Number and Tax Collection Account Number has been allotted to *me/us;</t>
  </si>
  <si>
    <t>[Please refer to instructions before filling up the form]</t>
  </si>
  <si>
    <t>*I/We give below the necessary particulars:</t>
  </si>
  <si>
    <t>1.</t>
  </si>
  <si>
    <t>Name (Fill only one of the columns ‘a’ to ‘h’, whichever is applicable)</t>
  </si>
  <si>
    <t>(a)</t>
  </si>
  <si>
    <t>Central / State Government:</t>
  </si>
  <si>
    <t xml:space="preserve">Local Authority (Central Government) </t>
  </si>
  <si>
    <t xml:space="preserve">Local Authority (State Government) </t>
  </si>
  <si>
    <t>Name of Organization</t>
  </si>
  <si>
    <t>Designation of person responsible for making payment /collecting tax</t>
  </si>
  <si>
    <t>The Assessing Officer(TDS/TCS)</t>
  </si>
  <si>
    <t>(b)</t>
  </si>
  <si>
    <t>Statutory/autonomous bodies:</t>
  </si>
  <si>
    <t xml:space="preserve">(c)  </t>
  </si>
  <si>
    <t>Company: (See Note 1)</t>
  </si>
  <si>
    <t>Central Government Company/</t>
  </si>
  <si>
    <t>Company established by a Central Act</t>
  </si>
  <si>
    <t>State Government Company/</t>
  </si>
  <si>
    <t>Company established by a State Act</t>
  </si>
  <si>
    <t>Title (M/s.)  (Tick if applicable)</t>
  </si>
  <si>
    <t xml:space="preserve">(d) </t>
  </si>
  <si>
    <t>Branch/Division of a Company:</t>
  </si>
  <si>
    <t>(e)</t>
  </si>
  <si>
    <r>
      <t>Individual/Hindu Undivided Family (karta)  (</t>
    </r>
    <r>
      <rPr>
        <i/>
        <sz val="10"/>
        <color indexed="8"/>
        <rFont val="Arial"/>
        <family val="2"/>
      </rPr>
      <t>See</t>
    </r>
    <r>
      <rPr>
        <sz val="10"/>
        <color indexed="8"/>
        <rFont val="Arial"/>
        <family val="2"/>
      </rPr>
      <t xml:space="preserve"> Note 2)</t>
    </r>
  </si>
  <si>
    <t>Title(tick the appropriate entry for individual)</t>
  </si>
  <si>
    <t xml:space="preserve">(f)  </t>
  </si>
  <si>
    <t>Branch of individual business (Sole proprietorship concern) / Hindu undivided family (Karta)</t>
  </si>
  <si>
    <t>Branch of individual business</t>
  </si>
  <si>
    <t xml:space="preserve">Branch of hindu undivided family </t>
  </si>
  <si>
    <t>Individual/ Hindu undivided family (Karta)</t>
  </si>
  <si>
    <t>(g)</t>
  </si>
  <si>
    <t>Firm/association of persons/association of persons(trusts)/body of individual/artificial</t>
  </si>
  <si>
    <r>
      <t>juridical person (</t>
    </r>
    <r>
      <rPr>
        <i/>
        <sz val="10"/>
        <rFont val="Arial"/>
        <family val="2"/>
      </rPr>
      <t xml:space="preserve">See </t>
    </r>
    <r>
      <rPr>
        <sz val="10"/>
        <rFont val="Arial"/>
        <family val="2"/>
      </rPr>
      <t>Note 3)</t>
    </r>
  </si>
  <si>
    <t xml:space="preserve">(h)  </t>
  </si>
  <si>
    <t>Branch of firm/association of persons/association of persons (trusts) / body of individuals / artifi-</t>
  </si>
  <si>
    <t>cial juridical person</t>
  </si>
  <si>
    <t>Name of firm/association of persons /association of persons (trusts) / body of  individuals/ artificial juridical persons.</t>
  </si>
  <si>
    <t xml:space="preserve"> Address</t>
  </si>
  <si>
    <t>2.</t>
  </si>
  <si>
    <t>Name of premises / Building / Village</t>
  </si>
  <si>
    <t>Road / Street / Lane / Post Office</t>
  </si>
  <si>
    <t>PIN</t>
  </si>
  <si>
    <t>(Indicating PIN is madatory)</t>
  </si>
  <si>
    <t>e-mail ID</t>
  </si>
  <si>
    <t>3.</t>
  </si>
  <si>
    <t>Nationality (Tick the appropriate entry)</t>
  </si>
  <si>
    <t>4.</t>
  </si>
  <si>
    <t xml:space="preserve">Permanent Account Number (PAN) </t>
  </si>
  <si>
    <t>5.</t>
  </si>
  <si>
    <t>Existing Tax Deduction Account Number (TAN), if any</t>
  </si>
  <si>
    <t>6.</t>
  </si>
  <si>
    <t>Existing Tax Collection Account Number (TCN), if any</t>
  </si>
  <si>
    <t>7.</t>
  </si>
  <si>
    <t>Date (DD-MM-YYYY)</t>
  </si>
  <si>
    <t>Verification</t>
  </si>
  <si>
    <t xml:space="preserve">This column is applicable only if a single TAN is applied for the whole company. </t>
  </si>
  <si>
    <t>If separate TANs is applied for different divisions/branches, please fill details in (d).</t>
  </si>
  <si>
    <t>For branch of Individual business/Hindu undivided family, please fill details in (f).</t>
  </si>
  <si>
    <t>For branch of firm/AOP/AOP (Trust)/BOI/ artificial juridical person, please fill details in (h)</t>
  </si>
  <si>
    <t>*Delete whichever is inapplicable.</t>
  </si>
  <si>
    <t>SR. NO.</t>
  </si>
  <si>
    <t>RCC</t>
  </si>
  <si>
    <t>AREA CODE</t>
  </si>
  <si>
    <t>AO TYPE</t>
  </si>
  <si>
    <t>RANGE CODE</t>
  </si>
  <si>
    <t>AO NO.</t>
  </si>
  <si>
    <t>DESCRIPTION</t>
  </si>
  <si>
    <t>CITY</t>
  </si>
  <si>
    <t>CITY_AREA (JURISDICTION)</t>
  </si>
  <si>
    <t>AGR</t>
  </si>
  <si>
    <t>KNP</t>
  </si>
  <si>
    <t>WT</t>
  </si>
  <si>
    <t>INCOME TAX OFFICER (TDS), ALIGARH</t>
  </si>
  <si>
    <t>ALIGARH</t>
  </si>
  <si>
    <t>TDS OF ALIGARH, FARRUKHABAD, MAINPURI, KANNAUJ, KASGANJ, HATHRAS &amp; ETAH DISTRICTS.</t>
  </si>
  <si>
    <t>DCIT/ACIT(TDS-I), AGRA</t>
  </si>
  <si>
    <t>AGRA</t>
  </si>
  <si>
    <t>TDS/TCS EXCEEDS RS. 10 LAKHS OF AGRA, MATHURA, ETAWAH, AURAIYA &amp; FIROZABAD DISTRICTS.</t>
  </si>
  <si>
    <t>INCOME TAX OFFICER (TDS), JHANSI</t>
  </si>
  <si>
    <t>JHANSI</t>
  </si>
  <si>
    <t>TDS OF JHANSI &amp; LALITPUR DISTRICTS.</t>
  </si>
  <si>
    <t>INCOME TAX OFFICER (TDS-II), AGRA</t>
  </si>
  <si>
    <t>TDS/TCS LESS THAN RS. 10 LAKHS OF AGRA, MATHURA, ETAWAH, AURAIYA &amp; FIROZABAD DISTRICTS.</t>
  </si>
  <si>
    <t>AHM</t>
  </si>
  <si>
    <t>GUJ</t>
  </si>
  <si>
    <t>ITO (TDS), HIMMATNAGAR</t>
  </si>
  <si>
    <t>HIMMATNAGAR</t>
  </si>
  <si>
    <t>ITO (TDS), PALANPUR</t>
  </si>
  <si>
    <t>PALANPUR</t>
  </si>
  <si>
    <t>ITO (TDS) SURENDRANAGAR</t>
  </si>
  <si>
    <t>SURENDRANAGAR</t>
  </si>
  <si>
    <t>ITO (TDS) - 1, BHAVNAGAR</t>
  </si>
  <si>
    <t>BHAVNAGAR</t>
  </si>
  <si>
    <t>ITO (TDS) - 2, BHAVNAGAR</t>
  </si>
  <si>
    <t>ITO (TDS), PATAN</t>
  </si>
  <si>
    <t>PATAN</t>
  </si>
  <si>
    <t>ITO (TDS) GANDHINAGAR</t>
  </si>
  <si>
    <t>GANDHINAGAR</t>
  </si>
  <si>
    <t>ITO (TDS), MEHSANA</t>
  </si>
  <si>
    <t>MEHSANA</t>
  </si>
  <si>
    <t>CT</t>
  </si>
  <si>
    <t>DCIT/ACIT (TDS) CIRCLE, AHMEDABAD</t>
  </si>
  <si>
    <t>AHMEDABAD</t>
  </si>
  <si>
    <t>ASSIGNED CASES OF AREAS WITHIN THE TERRITORIAL LIMITS OF REVENUE DISTRICSTS OF AHMEDABAD
BANASKANTA, BHAVNAGAR, GANDHINAGAR, MEHSANA, PATAN, SABARKANTA.</t>
  </si>
  <si>
    <t>ITO (TDS) - 1, AHMEDABAD</t>
  </si>
  <si>
    <t xml:space="preserve">AMRAIWADI, BAG-E-FIRDOSH, BEHRAMPURA, BHAIPURA, CHANDLOIDA, DANILIMDA, DASKROI AND VILLAGE OF DHOLKA, BAVLA, GHATLODIA, GOMITPUR, HANSOL, HATKESHWAR, JODHPUR, KANKARIA, KHOKHRA, KRISHNAGAR, KUBERNAGAR, MAKARBA GAM, MANINAGAR, MEMNAGAR, MUGDEMPUR, NARODA ROAD, PIELEJ, RAJPUR, RAKHIAL, RANIP, SAIJPURBOGHA, SANAND, SARASPUR, SARDARNAGAR, SARKHEJ-BAVLA ROAD, SARKEHJ –GANDHIANGAR HIGHWAY (SARKHEJ BAVLA ROAD TO NIRMA INSTITUTE),
SATELLITE, SOLA GAM-ROAD, THAKKAR BAPANAGAR, THALTEJ, VASTRAPUR, VEJAPUR, VIRAMGAM
THE REVENUE DISTRICT OF SURENDRANAGAR </t>
  </si>
  <si>
    <t>WO</t>
  </si>
  <si>
    <t>TRO (TDS), AHMEDABAD</t>
  </si>
  <si>
    <t>AREAS WITHIN THE TERRITORIAL LIMITS OF REVENUE DISTRICTS OF AHMEDABAD.BANASKANTA, BHAVNAGAR, GANDHINAGAR, MEHSANA, PATAN, SABARKANTA</t>
  </si>
  <si>
    <t>ITO (TDS) - 2, AHMEDABAD</t>
  </si>
  <si>
    <t>ANKUR, ASARWA, BAPUNAGAR, BHAVSAR HOSTEL, BHUANGDEV, BIBI TALAV, DAKSHINI SOCIETY, DUDESHWAR, DUDHNATH MAHADEV, GANDHI ASHRAM, GIDC CTM, GIRDNARNAGAR, ISANPUR, KALAPINAGAR, KHOKHRA, LAL BAHADUR SHASTRI STADIUM, MAHEMDABAD CTM, MEGHANINAGAR, NARANPURA, NAROL, NAVA WADAJ, NIKOL ROAD, NILOL, POTALIYA,  RTO OFFICE, RABARI COLONY GODASAR, RANIPUR, SAMRAT NAGAR, SARDAR PATEL COLONY, SARDAR PATEL ELECTION WARD (STARTING FROM  GANDHI BRIDGE TO STADIUM) SHAHWADI SMURTI MANDIR SOLA ROAD
SUBASH BRIDGE, USMANPURA ( FROM MAHATMA GANDHI STATUE AT IT CIRCLE TO GANDHI ASHRAM GANDHI ASHRAM), VATVA, VIJYNAGAR, VINOBHAVE NAGAR, VINZOL, VIVEKANDNAGAR, WADAJ, 
THE REVENUE DISTRICT OF MEHSANA AND PATAN</t>
  </si>
  <si>
    <t>ITO (TDS) - 3, AHMEDABAD</t>
  </si>
  <si>
    <t>AEM OFFICE, APMC, ASHRAM ROAD (FROM INCOME TAX CIRCLE TO ELLISBRIDGE POLICE STATION), BARDOLPURA, DARIAPUR, DELHI CHAKLA, DUDHESHWAR, FATEHPURA, GHEEKANTA, HIRABHAI MARKET, JAIN MERCHANT SOCIETY, JIVRAJ MEHTA HOSPITAL, JIVRAJ PARK, KALUPUR (ELECTION WARD), KOCHRAB BHATHA, MADALPUR, MADHPURA, MASKTI MARKET, PALDI, PRABHUDAS THAKKAR COLLEGE, PREM DARWAJA,  PRITAMNAGAR, RAILWAYPURA, RATANPOLE, RELIEF ROAD, REVDI BAZAR, SHAIBAUG, SWAMINARAYAN MANDIR, TAVDIPURA, TERRITORIAL AREA BETWEEN SABARMATI RIVER AND RLY. TRACK, TOWN HALL, V.S. HOSPITAL, VASNA ELECTION WARD, 
THE REVENUE DISTRICT  OF BANASKANTA</t>
  </si>
  <si>
    <t>ITO (TDS) - 4, AHMEDABAD</t>
  </si>
  <si>
    <t>ARBUDA MILL, BHADRA, C.G. ROAD, DIGVIJAYNAGAR, ELLISBRIDGE, GANDHIGRAM, GITA MANDIR, GUJARAT BOTTLING, GULBHAI TEKRA, GVMM INDUSTRIAL ESTATE, HALIM KHADKI, JAGNATH TEMPLE, JAMA MASJID, JAMALPUR, KALIGAM, KATHWADA VILLAGE KESHAV NAGAR, MAIZE PRODUCTS, SINGRVA,  KESHAVNAGAR, KHADIA, KHADI (ELECTION WARD), KHANPUR, LALDARWAJA, LAW GARDEN, MADALPUR, GUJARAT COLLEGE, MANEK CHOWK, MIRZAPUR, MITHAKHLI, UNIVERSITY, MUTHIA, NAGARWEL HANMAN, NARODA, NARODA GIDC, NARODA VILLAGE, NAVRANGPURA, NEHRUNAGAR CIRCLE, ODHAV, ODHAV GIDC, OLD RTO, ONGC WORKSHOP, PANCHKUVA, RABRI COLONY, BHIKSHUK GRUH, RAIKHAD, RAKHIAL, RANIP (NEW)
RANIP, S.T., SABARMATI, SRANGPUR DARWAJA (OUTSIDE), SHAHPUR, SHAHPUR DARWAJA, SHREYAS TEKRA, SOMA TEXTILE, THREE GATE,
THE REVENUE DISTRICT  OF BHAVNAGAR</t>
  </si>
  <si>
    <t>ITO (TDS), GANDHINAGAR</t>
  </si>
  <si>
    <t>THE REVENUE  DISTRICT OF GANDHINAGAR AND SABARKANTA</t>
  </si>
  <si>
    <t>ITO (TDS)(OSD), AHMEDABAD</t>
  </si>
  <si>
    <t>ALD</t>
  </si>
  <si>
    <t>LKN</t>
  </si>
  <si>
    <t>AC/ITO (TDS), ALLAHABAD</t>
  </si>
  <si>
    <t>ALLAHABAD</t>
  </si>
  <si>
    <t>AC/ITO (TDS) VARANASI</t>
  </si>
  <si>
    <t>VARANASI</t>
  </si>
  <si>
    <t>AC/ITO (TDS), GORAKHPUR</t>
  </si>
  <si>
    <t>GORAKHPUR</t>
  </si>
  <si>
    <t>AMR</t>
  </si>
  <si>
    <t>NWR</t>
  </si>
  <si>
    <t>ITO (TDS), CIT-I, AMRITSAR</t>
  </si>
  <si>
    <t>AMRITSAR</t>
  </si>
  <si>
    <t>RANGE I, II AND III OF AMRITSAR i.e. AREA FALLING UNDER THE JURISDICTION OF OLD AO CODES - NWR-WO-80-1, NWR-WO-81-1, NWR-WO-82-1</t>
  </si>
  <si>
    <t>ITO (TDS), CIT-II, AMRITSAR</t>
  </si>
  <si>
    <t>RANGE IV, V AMRITSAR &amp; RANGE PATHANKOT i.e. AREA FALLING UNDER THE JURISDICTION OF OLD AO CODES - NWR-WO-83-1, NWR-WO-84-1, NWR-WO-85-1</t>
  </si>
  <si>
    <t>ITO (TDS), CIT J&amp;K AT JAMMU</t>
  </si>
  <si>
    <t>JAMMU</t>
  </si>
  <si>
    <t>RANGE I &amp; II JAMMU i.e. AREA FALLING UNDER THE JURISDICTION OF OLD AO CODES - NWR-WO-86-1, NWR-WO-87-1</t>
  </si>
  <si>
    <t>ITO (TDS), CIT, BATHINDA</t>
  </si>
  <si>
    <t>BATHINDA</t>
  </si>
  <si>
    <t>RANGE I, II BATHINDA &amp; RANGE FEROZEPUR i.e. AREA FALLING UNDER THE JURISDICTION OF OLD AO CODES - NWR-WO-89-1, NWR-WO-90-1, NWR-WO-91-1</t>
  </si>
  <si>
    <t>ITO (TDS), CIT, J&amp;K AT SRINAGAR</t>
  </si>
  <si>
    <t>SRINAGAR</t>
  </si>
  <si>
    <t>RANGE SRINAGAR i.e. AREA FALLING UNDER THE JURISDICTION OF OLD AO CODE - NWR-WO-88-1</t>
  </si>
  <si>
    <t>BBN</t>
  </si>
  <si>
    <t>DCIT-1/TDS/BHUBANESWAR</t>
  </si>
  <si>
    <t>BHUBANESWAR</t>
  </si>
  <si>
    <t>A. Revenue district of Khurda including the areas within the limits of Bhubaneswar Municipal Corporation.
B. Revenue district of Puri and Nayagarh
C. Revenue district of Dhenkanal and Angul.</t>
  </si>
  <si>
    <t>ITO (TDS), BHUBANESWAR</t>
  </si>
  <si>
    <t>ACIT-2/ TDS/ BHUBANESWAR</t>
  </si>
  <si>
    <t>PURI,NAYAGARH,GANJAM,GAJAPATI,KORAPUT,RAYAGARH,NABARANGAPUR,MALKANGIRI,KHANDHAMAL,BOUDH,CUTTACK,JAGATSINGHPUR,KENDRAPARA,JAJPUR,BHADRAK,BALASORE &amp; MAYURBHANJ</t>
  </si>
  <si>
    <t>ITO (TDS), CUTTACK</t>
  </si>
  <si>
    <t>CUTTACK</t>
  </si>
  <si>
    <t>A. Revenue district of Cuttack including the areas coming under the Cuttack.
B. Revenue district of Kendrapara, Jajpur, Jagatsinghpur.</t>
  </si>
  <si>
    <t>ITO (TDS), BERHAMPUR</t>
  </si>
  <si>
    <t>BERHAMPUR</t>
  </si>
  <si>
    <t>Revenue district of Ganjam, Gajapati, Koraput, Malkanagir, Nawarangapur, Boudh, Phulbani and Rayagada.</t>
  </si>
  <si>
    <t>ITO (TDS), BALASORE</t>
  </si>
  <si>
    <t>BALASORE</t>
  </si>
  <si>
    <t>Revenue districts of Balasore, Bhadrak and Mayurbhanj.</t>
  </si>
  <si>
    <t>ITO (TDS), SAMBALPUR</t>
  </si>
  <si>
    <t>SAMBALPUR</t>
  </si>
  <si>
    <t>Revenue districts of Sambalpur, Bargarh, Keonjar, Jharsuguda, Bolangir, Deogarh, Sonepur, Kalahandi, Nuapada.</t>
  </si>
  <si>
    <t>ITO (TDS), ROURKELA</t>
  </si>
  <si>
    <t>ROURKELA</t>
  </si>
  <si>
    <t>Revenue districts of Sundergarh.</t>
  </si>
  <si>
    <t>BLR</t>
  </si>
  <si>
    <t>KAR</t>
  </si>
  <si>
    <t>TDS CIRCLE 16(1), BANGALORE</t>
  </si>
  <si>
    <t>BANGALORE</t>
  </si>
  <si>
    <t>1) ALL PERSONS WHO ARE RESPONSIBLE FOR MAKING ANNUAL TDS AND OR TAX COLLECTED AT SOURCE OF RS 10 LAKHS AND ABOVE UNDER IT-ACT 1961 AND 
A) WHOSE NAMES START WITH ENGLISH ALPHABETS "A" TO "F" WITHIN AREA OF URBAN &amp; RURAL DISTRICTS OF BANGALORE COMING UNDER COMMISSIONER OF IT BANGALORE I / II (EXCLUDING DISTRICT OF TUMKUR) / III / IV (EXCLUDING DISTRICT OF KOLAR) / V / CENTRAL DIRECT OF IT (TRANSFER PRICING) AND DIRECTOR OF IT (EXEMPTION)
B) WHOSE NAMES START WITH NUMERALS "0" TO "4" WITHIN AREA OF URBAN &amp; RURAL DISTRICTS OF BANGALORE COMING UNDER COMMISSIONER OF IT BANGALORE I / II (EXCLUDING DISTRICT OF TUMKUR) / III / IV (EXCLUDING DISTRICT OF KOLAR) / V / CENTRAL DIRECT OF IT (TRANSFER PRICING) AND DIRECTOR OF IT (EXEMPTION)</t>
  </si>
  <si>
    <t>TDS WARD 16(1), BANGALORE</t>
  </si>
  <si>
    <t>1) ALL PERSONS WHO ARE RESPONSIBLE FOR MAKING ANNUAL TDS AND OR TAX COLLECTED AT SOURCE OF LESS THAN RS 10 LAKHS UNDER IT-ACT 1961 AND 
A) WHOSE NAMES START WITH ENGLISH ALPHABETS "A" TO "F" WITHIN AREA OF URBAN &amp; RURAL DISTRICTS OF BANGALORE COMING UNDER COMMISSIONER OF IT BANGALORE I / II (EXCLUDING DISTRICT OF TUMKUR) / III / IV (EXCLUDING DISTRICT OF KOLAR) / V / CENTRAL DIRECT OF IT (TRANSFER PRICING) AND DIRECTOR OF IT (EXEMPTION)
B) WHOSE NAMES START WITH NUMERALS "0" TO "4" WITHIN AREA OF URBAN &amp; RURAL DISTRICTS OF BANGALORE COMING UNDER COMMISSIONER OF IT BANGALORE I / II (EXCLUDING DISTRICT OF TUMKUR) / III / IV (EXCLUDING DISTRICT OF KOLAR) / V / CENTRAL DIRECT OF IT (TRANSFER PRICING) AND DIRECTOR OF IT (EXEMPTION)</t>
  </si>
  <si>
    <t>TDS CIRCLE 16(2), BANGALORE</t>
  </si>
  <si>
    <t>ALL PERSONS WHO ARE RESPONSIBLE FOR MAKING ANNUAL TDS AND OR TAX COLLECTED AT SOURCE OF RS 10 LAKHS AND ABOVE UNDER IT-ACT 1961 AND WHOSE NAMES START WITH ENGLISH ALPHABETS "G" TO "L" WITHIN AREA OF URBAN &amp; RURAL DISTRICTS OF BANGALORE COMING UNDER COMMISSIONER OF IT BANGALORE I / II (EXCLUDING DISTRICT OF TUMKUR) / III / IV (EXCLUDING DISTRICT OF KOLAR) / V / CENTRAL DIRECT OF IT (TRANSFER PRICING) AND DIRECTOR OF IT (EXEMPTION)</t>
  </si>
  <si>
    <t>TDS WARD 16(2), BANGALORE</t>
  </si>
  <si>
    <t>ALL PERSONS WHO ARE RESPONSIBLE FOR MAKING ANNUAL TDS AND OR TAX COLLECTED AT SOURCE OF LESS THAN RS 10 LAKHS UNDER IT-ACT 1961 AND WHOSE NAMES START WITH ENGLISH ALPHABETS "G" TO "L" WITHIN AREA OF URBAN &amp; RURAL DISTRICTS OF BANGALORE COMING UNDER COMMISSIONER OF IT BANGALORE I / II (EXCLUDING DISTRICT OF TUMKUR) / III / IV (EXCLUDING DISTRICT OF KOLAR) / V / CENTRAL DIRECT OF IT (TRANSFER PRICING) AND DIRECTOR OF IT (EXEMPTION)</t>
  </si>
  <si>
    <t>TDS WARD 1, MYSORE</t>
  </si>
  <si>
    <t>MYSORE</t>
  </si>
  <si>
    <t xml:space="preserve">ALL PERSONS WHO ARE RESPONSIBLE FOR MAKING ANNUAL TDS AND OR TAX COLLECTED AT SOURCE OF LESS THAN RS 10 LAKHS UNDER IT-ACT 1961 AND AREAS FALLING WITHIN THE TERRITORIAL JURISDICTION OF COMMISSIONER OF INCOME TAX, MYSORE </t>
  </si>
  <si>
    <t>TDS CIRCLE 18(1), BANGALORE</t>
  </si>
  <si>
    <t>1) ALL PERSONS WHO ARE RESPONSIBLE FOR MAKING ANNUAL TDS AND OR TAX COLLECTED AT SOURCE OF RS 10 LAKHS AND ABOVE UNDER IT-ACT 1961 AND 
A) WHOSE NAMES START WITH ENGLISH ALPHABETS "M" TO "Q" WITHIN AREA OF URBAN &amp; RURAL DISTRICTS OF BANGALORE COMING UNDER COMMISSIONER OF IT BANGALORE I / II (EXCLUDING DISTRICT OF TUMKUR) / III / IV (EXCLUDING DISTRICT OF KOLAR) / V / CENTRAL DIRECT OF IT (TRANSFER PRICING) AND DIRECTOR OF IT (EXEMPTION)
B) WHOSE NAMES START WITH NUMERALS "5" TO "9" WITHIN AREA OF URBAN &amp; RURAL DISTRICTS OF BANGALORE COMING UNDER COMMISSIONER OF IT BANGALORE I / II (EXCLUDING DISTRICT OF TUMKUR) / III / IV (EXCLUDING DISTRICT OF KOLAR) / V / CENTRAL DIRECT OF IT (TRANSFER PRICING) AND DIRECTOR OF IT (EXEMPTION)</t>
  </si>
  <si>
    <t>TDS WARD 18(1), BANGALORE</t>
  </si>
  <si>
    <t>1) ALL PERSONS WHO ARE RESPONSIBLE FOR MAKING ANNUAL TDS AND OR TAX COLLECTED AT SOURCE IS LESS THAN RS 10 LAKHS UNDER IT-ACT 1961 AND 
A) WHOSE NAMES START WITH ENGLISH ALPHABETS "M" TO "Q" WITHIN AREA OF URBAN &amp; RURAL DISTRICTS OF BANGALORE COMING UNDER COMMISSIONER OF IT BANGALORE I / II (EXCLUDING DISTRICT OF TUMKUR) / III / IV (EXCLUDING DISTRICT OF KOLAR) / V / CENTRAL DIRECT OF IT (TRANSFER PRICING) AND DIRECTOR OF IT (EXEMPTION)
B) WHOSE NAMES START WITH NUMERALS "5" TO "9" WITHIN AREA OF URBAN &amp; RURAL DISTRICTS OF BANGALORE COMING UNDER COMMISSIONER OF IT BANGALORE I / II (EXCLUDING DISTRICT OF TUMKUR) / III / IV (EXCLUDING DISTRICT OF KOLAR) / V / CENTRAL DIRECT OF IT (TRANSFER PRICING) AND DIRECTOR OF IT (EXEMPTION)</t>
  </si>
  <si>
    <t>TRO TDS R-18, BANGALORE</t>
  </si>
  <si>
    <t>1) ALL PERSONS WHO ARE RESPONSIBLE FOR TDS AND OR TAX COLLECTED AT SOURCE OF THE IT-ACT 1961 AND IS FALLING 
A) WITHIN AREA OF URBAN &amp; RURAL DISTRICTS OF BANGALORE COMING UNDER COMMISSIONER OF IT BANGALORE I / II / III / IV / V / CENTRAL DIRECT OF IT (TRANSFER PRICING) AND DIRECTOR OF IT (EXEMPTION)
B) AREAS FALLING WITHIN TERRITORIAL JURISDICTION OF COMMISSIONER OF IT- MYSORE
EXCLUDING THE PERSONS WHO ARE RESPONSIBLE FOR MAKING DEDUCTION OF TAX AT SOURCE U/S. 195 OF IT ACT 1961</t>
  </si>
  <si>
    <t>TDS CIRCLE 18(2), BANGALORE</t>
  </si>
  <si>
    <t>ALL PERSONS WHO ARE RESPONSIBLE FOR MAKING ANNUAL TDS AND OR TAX COLLECTED AT SOURCE OF RS 10 LAKHS AND ABOVE UNDER IT-ACT 1961 AND WHOSE NAMES START WITH ENGLISH ALPHABETS "R" TO "Z" WITHIN AREA OF URBAN &amp; RURAL DISTRICTS OF BANGALORE COMING UNDER COMMISSIONER OF IT BANGALORE I / II (EXCLUDING DISTRICT OF TUMKUR) / III / IV (EXCLUDING DISTRICT OF KOLAR) / V / CENTRAL DIRECT OF IT (TRANSFER PRICING) AND DIRECTOR OF IT (EXEMPTION)</t>
  </si>
  <si>
    <t>TDS WARD 18(2), BANGALORE</t>
  </si>
  <si>
    <t>ALL PERSONS WHO ARE RESPONSIBLE FOR MAKING ANNUAL TDS AND OR TAX COLLECTED AT SOURCE IS LESS THAN RS 10 LAKHS UNDER IT-ACT 1961 AND WHOSE NAMES START WITH ENGLISH ALPHABETS "R" TO "Z" WITHIN AREA OF URBAN &amp; RURAL DISTRICTS OF BANGALORE COMING UNDER COMMISSIONER OF IT BANGALORE I / II (EXCLUDING DISTRICT OF TUMKUR) / III / IV (EXCLUDING DISTRICT OF KOLAR) / V / CENTRAL DIRECT OF IT (TRANSFER PRICING) AND DIRECTOR OF IT (EXEMPTION)</t>
  </si>
  <si>
    <t>TDS CIRCLE -1, BELLARY</t>
  </si>
  <si>
    <t>BELLARY</t>
  </si>
  <si>
    <t>TDS WARD 1, BELLARY</t>
  </si>
  <si>
    <t>TDS WARD 1, HUBLI</t>
  </si>
  <si>
    <t>HUBLI</t>
  </si>
  <si>
    <t>TDS WARD 1, DAVANGERE</t>
  </si>
  <si>
    <t>DAVANGERE</t>
  </si>
  <si>
    <t>TDS WARD 1, GULBARGA</t>
  </si>
  <si>
    <t>GULBARGA</t>
  </si>
  <si>
    <t>TDS CIRCLE -1, PANAJI</t>
  </si>
  <si>
    <t>PANAJI</t>
  </si>
  <si>
    <t>ITO TDS WARD - 1, PANAJI</t>
  </si>
  <si>
    <t>TDS CIRCLE -1, MANGALORE</t>
  </si>
  <si>
    <t>MANGALORE</t>
  </si>
  <si>
    <t>ITO TDS WARD - 2, PANAJI</t>
  </si>
  <si>
    <t>ITO TDS WARD - 1, BELGAUM</t>
  </si>
  <si>
    <t>BELGAUM</t>
  </si>
  <si>
    <t>ITO TDS WARD - 1 , MANGALORE</t>
  </si>
  <si>
    <t>LTU TDS WARD-1,BANGALORE</t>
  </si>
  <si>
    <t>BPL</t>
  </si>
  <si>
    <t>INCOME TAX OFFICER (TDS),TDS WARD BHOPAL</t>
  </si>
  <si>
    <t>BHOPAL</t>
  </si>
  <si>
    <t>NISHAT COLONY, VALLABH BHAWAN, MLA REST HOUSE, MALVIYA NAGAR, T.T.NAGAR, NEW MARKET, ROSHANPURA, JINSI, JEHANGIRABAD, BARKHEDI, CHANDBAD, AISHBAGH, JOGIPURA, SUBHASH NAGAR, SHAKTI NAGAR, SHIVAJI NAGAR,CHAR IMLI, ARERA COLONY, SHAHPURA, HABIBGANJ, SAKET NAGAR,SHAKTI NAGAR, RACHNA NAGAR, GOUTAM NAGAR, KASTURBA NAGAR, GOVINDPURA, BARKHEDA, PIPLANI, SONAGIRI, INDRAPURI, ASHOKA GARDEN, PUNJABI BAGH, LAJPATRAI COLONY, BHANPURA, HARDA, ITARSI, HOSHANGABAD. MANGALWARA, JUMERATI BAZAR, CHOWK, IBRAHIMPURA, BELDARPURA, GHORANAKKAS, ITWARA, KUMGHARPURA, MARWARI ROAD, LOHA BAZAR, LALWANI PRESS ROAD, AZAD MARKET, SABJI MANDI, JAWAHAR CHOWK, SHASTRI NAGAR, KOTRA SULTANABAD, BETUL, SEHORE BAIRAGARH, SAIFIA COLLEGE ROAD, SHAHJEHANABAD, IDGAH HILLS, KOHEFIZA, PARI BAZAR, OLD SECRETARIATE, SHAHIL NAGAR, BAZARIA, OLD CHOLA ROAD, NEW KABAD KHANA, NEW SINDHI COLONY, CATEGORISED MARKET, IBRAHIMGANJ, HAMIDIA ROAD, SUTANIA ROAD, NAVIBAGH AREA, VIDISHA, RAISEN, MANDIDEEP, SANCHI.</t>
  </si>
  <si>
    <t>DCIT/ACIT (TDS), BHOPAL</t>
  </si>
  <si>
    <t>INCOME TAX OFFICER (TDS), ITARSI</t>
  </si>
  <si>
    <t>ITARSI</t>
  </si>
  <si>
    <t>INCOME TAX OFFICER (TDS),GWALIOR</t>
  </si>
  <si>
    <t>GWALIOR</t>
  </si>
  <si>
    <t>ACIT/DCIT TDS CIRCLE, INDORE</t>
  </si>
  <si>
    <t>INDORE</t>
  </si>
  <si>
    <t>INCOME TAX OFFICER, TDS WARD-1, INDORE</t>
  </si>
  <si>
    <t>ACIT/DCIT TDS CIRCLE, UJJAIN</t>
  </si>
  <si>
    <t>UJJAIN</t>
  </si>
  <si>
    <t>INCOME TAX OFFICER, TDS WARD-2, INDORE</t>
  </si>
  <si>
    <t>INCOME TAX OFFICER, TDS WARD, UJJAIN</t>
  </si>
  <si>
    <t>BRD</t>
  </si>
  <si>
    <t>DCIT / ACIT TDS CIRCLE, BARODA</t>
  </si>
  <si>
    <t>BARODA</t>
  </si>
  <si>
    <t>TOP 150 CASES OF RCC BARODA</t>
  </si>
  <si>
    <t>INCOME TAX OFFICER TDS-1, BARODA</t>
  </si>
  <si>
    <t>A TO L ALPHABET OF BARODA DISTRICT AND ALL CASES OF GODHRA DISTRICT</t>
  </si>
  <si>
    <t>INCOME TAX OFFICER TDS-2, BARODA</t>
  </si>
  <si>
    <t>M TO Z ALPHABET OF BARODA DISTRICT + ALL CASES OF DAHOD DISTRICT</t>
  </si>
  <si>
    <t>INCOME TAX OFFICER, TDS, BHARUCH</t>
  </si>
  <si>
    <t>BHARUCH</t>
  </si>
  <si>
    <t>ALL CASES OF BHARUCH, NARMADA DISTRICT</t>
  </si>
  <si>
    <t>INCOME TAX OFFICER, TDS, ANAND</t>
  </si>
  <si>
    <t>ANAND</t>
  </si>
  <si>
    <t>ALL CASES OF ANAND, NADIAD DISTRICT</t>
  </si>
  <si>
    <t>CAL</t>
  </si>
  <si>
    <t>DLC</t>
  </si>
  <si>
    <t>ITO,TDS,INT TAX-I</t>
  </si>
  <si>
    <t>KOLKATA</t>
  </si>
  <si>
    <t>WBG</t>
  </si>
  <si>
    <t>DC TDS KOLKATA, NAD, MUR 157(1)</t>
  </si>
  <si>
    <t>NUMERALS &amp; NAMES [STARTING WITH A-H] AND ALL WB GOVT. OFFICES &amp; LOCAL BODIES AND ALL OFFICES UNDER CENTRAL GOVT. AND RETURN INCOME &gt; 50 LACS</t>
  </si>
  <si>
    <t>ITO TDS WARD 157(1) KOLKATA</t>
  </si>
  <si>
    <t>NUMERALS &amp; NAMES [STARTING WITH A] AND RETURN INCOME &lt; = 50 LACS</t>
  </si>
  <si>
    <t>ITO TDS WARD 157(2) KOLKATA</t>
  </si>
  <si>
    <t>NAMES [STARTING WITH B] AND RETURN INCOME &lt; = 50 LACS</t>
  </si>
  <si>
    <t>ITO TDS WARD 157(3) KOLKATA</t>
  </si>
  <si>
    <t>NAMES [STARTING WITH C-G] AND RETURN INCOME &lt;= 50 LACS</t>
  </si>
  <si>
    <t>ITO TDS WARD 157(4) KOLKATA</t>
  </si>
  <si>
    <t>NAMES [STARTING WITH H] AND RETURN INCOME &lt;= 50 LACS</t>
  </si>
  <si>
    <t>ITO TDS WARD 157(5) NAD MURSHIDABAD</t>
  </si>
  <si>
    <t>MURSHIDABAD</t>
  </si>
  <si>
    <t>DC TDS 158(1) KOLKATA HOOGHLY ANM</t>
  </si>
  <si>
    <t>HOOGHLY</t>
  </si>
  <si>
    <t>NAMES [STARTING WITH I TO P] AND RETURN INCOME &gt; 50 LACS</t>
  </si>
  <si>
    <t>ITO TDS WARD 158(1) KOLKATA ANDM</t>
  </si>
  <si>
    <t>NAMES [STARTING WITH I] AND RETURN INCOME &lt; = 50 LACS AND ALL OFFICES UNDER CENT.GOVT.</t>
  </si>
  <si>
    <t>ITO TDS WARD 158(2) KOLKATA</t>
  </si>
  <si>
    <t>NAMES [STARTING WITH J TO K] AND RETURN INCOME &lt;= 50 LACS</t>
  </si>
  <si>
    <t>ITO TDS WARD 158(3) KOLKATA</t>
  </si>
  <si>
    <t>NAMES [STARTS WITH L TO M] AND RETURN INCOME &lt;= 50 LACS</t>
  </si>
  <si>
    <t>ITO TDS WARD 158(4) KOLKATA</t>
  </si>
  <si>
    <t>NAMES [N TO P] AND RETURN INCOME = 50 LACS</t>
  </si>
  <si>
    <t>ITO TDS WARD 158(5) HOOGHLY</t>
  </si>
  <si>
    <t>ITO TDS PORT BLAIR</t>
  </si>
  <si>
    <t>PORT BLAIR</t>
  </si>
  <si>
    <t>ALL</t>
  </si>
  <si>
    <t>DC TDS 159(1) KOLKATA HAL MIDNAPUR</t>
  </si>
  <si>
    <t>MIDNAPUR</t>
  </si>
  <si>
    <t>NAMES [STARTS WITH Q TO Z] AND ALL EDUCATION INSTITUTIONS AND TCS CASES AND RETURN INCOME &gt; 50 LACS</t>
  </si>
  <si>
    <t>ITO TDS WARD 159(1) KOLKATA</t>
  </si>
  <si>
    <t>NAMES [STARTS WITH Q TO R] AND RETURN INCOME &lt;= 50 LACS</t>
  </si>
  <si>
    <t>ITO TDS WARD 159(2) KOLKATA</t>
  </si>
  <si>
    <t>SCHOOL, COLLEGE, UNIVERSITY, EDUCATIONAL INSTITUTIONS [STARTS WITH SP TO SZ], TCS CASES</t>
  </si>
  <si>
    <t>ITO TDS WARD 159(3) KOLKATA</t>
  </si>
  <si>
    <t>NAMES[STARTS WITH SA TO SO] AND RETURN INCOME &lt;= 50 LACS</t>
  </si>
  <si>
    <t>ITO TDS WARD 159(4) KOLKATA</t>
  </si>
  <si>
    <t>NAMES [STARTS WITH T TO Z] AND RETURN INCOME &lt;= 50 LACS</t>
  </si>
  <si>
    <t>ITO TDS WARD 159(5) HAL MIDNAPUR</t>
  </si>
  <si>
    <t>AC/DC TDS CIRCLE DURGAPUR BD SR BA</t>
  </si>
  <si>
    <t>DURGAPUR</t>
  </si>
  <si>
    <t>ITO TDS WARD DURGAPUR SR BA</t>
  </si>
  <si>
    <t>ITO TDS ASANSOL PUR</t>
  </si>
  <si>
    <t>ASANSOL</t>
  </si>
  <si>
    <t>ITO TDS BURDWAN</t>
  </si>
  <si>
    <t>BURDWAN</t>
  </si>
  <si>
    <t>DCIT TDS, SILIGURI</t>
  </si>
  <si>
    <t>SILIGURI</t>
  </si>
  <si>
    <t>HAKIMPARA</t>
  </si>
  <si>
    <t>ITO TDS SILIGURI DARJEELING KA SI</t>
  </si>
  <si>
    <t>ITO TDS MALDA N S DINAJ</t>
  </si>
  <si>
    <t>MALDA</t>
  </si>
  <si>
    <t>TRO-HOOGHLY-1</t>
  </si>
  <si>
    <t>ENTIRE DISTRICT HOOGHLY</t>
  </si>
  <si>
    <t>CHE</t>
  </si>
  <si>
    <t>DCIT/ACIT TDS CIRCLE I CHENNAI</t>
  </si>
  <si>
    <t>CHENNAI</t>
  </si>
  <si>
    <t>NAME BEGINS WITH ALPHABETS FROM A TO M</t>
  </si>
  <si>
    <t>ITO TDS WARD I(1) CHENNAI</t>
  </si>
  <si>
    <t>NAME BEGINS WITH ALPHABET 'C'</t>
  </si>
  <si>
    <t>TRO TDS I CHENNAI</t>
  </si>
  <si>
    <t>ITO TDS WARD I(2) CHENNAI</t>
  </si>
  <si>
    <t>NAME BEGINS WITH ALPHABETS 'F' OR 'G' OR 'H'</t>
  </si>
  <si>
    <t>ITO TDS WARD I(3) CHENNAI</t>
  </si>
  <si>
    <t>NAME BEGINS WITH ALPHABETS 'I' OR 'J' OR 'K'</t>
  </si>
  <si>
    <t>ITO TDS WARD I(4) CHENNAI</t>
  </si>
  <si>
    <t>NAME BEGINS WITH ALPHABETS 'L' OR 'M'</t>
  </si>
  <si>
    <t>ITO TDS WARD I(5) CHENNAI</t>
  </si>
  <si>
    <t>NAME BEGINS WITH ALPHABETS 'A' OR 'D'</t>
  </si>
  <si>
    <t>ITO TDS WARD I(6) CHENNAI</t>
  </si>
  <si>
    <t>NAME BEGINS WITH ALPHABETS 'B' OR 'E'</t>
  </si>
  <si>
    <t>ITO TDS, TAMBARAM</t>
  </si>
  <si>
    <t>TAMBARAM</t>
  </si>
  <si>
    <t>&lt; PIN codes: 600016,600019,600027,600037,600043 TO 600049,600050 TO 600077,600080,600088,600089,600091,600095&gt;&lt;MADURAVOYAL AREAS ONLY&gt;,600098,600100,600103,600109,600114,600116,600117,600119,600120,603101,603302,603401,603201,603402,603303,603102,603112,603304,603305,603105,603403,603319,603002,603118,603312,603404,603309,603107,603314,603311,603202,603209,603306,603301,603310,603109,602102,603102,603110 &lt;AND THE FOLLOWING TALUKS OF KANCHIPURAM &amp; TIRUVALLUR DISTRICTS -CHENGALPET,MADURANTAKAM,CHEYUR,TIRUKALULUNDRAM&gt;</t>
  </si>
  <si>
    <t>ITO TDS, VELLORE</t>
  </si>
  <si>
    <t>VELLORE</t>
  </si>
  <si>
    <t>VELLORE, THIRUVALLUR DIST,THIRUVANNAMMALAI KANCHEEPURAM DISTRICT</t>
  </si>
  <si>
    <t>TRO TDS II, CHENNAI</t>
  </si>
  <si>
    <t>DCIT/ACIT TDS II CHENNAI</t>
  </si>
  <si>
    <t>NAME BEGINS WITH ALPHABETS FROM N TO Z</t>
  </si>
  <si>
    <t>ITO TDS WARD II(1) CHENNAI</t>
  </si>
  <si>
    <t>NAME BEGINS WITH ALPHABETS 'N' OR 'P' OR 'Q'</t>
  </si>
  <si>
    <t>ITO TDS WARD II(2) CHENNAI</t>
  </si>
  <si>
    <t>NAME BEGINS WITH ALPHABETS FROM SB TO SM</t>
  </si>
  <si>
    <t>ITO TDS WARD II(3) CHENNAI</t>
  </si>
  <si>
    <t>NAME BEGINS WITH ALPHABETS 'R' OR 'U' OR 'W' OR 'X' OR 'Y' OR 'Z'</t>
  </si>
  <si>
    <t>ITO TDS WARD II(4) CHENNAI</t>
  </si>
  <si>
    <t>NAME BEGINS WITH ALPHABETS FROM  SN TO SZ</t>
  </si>
  <si>
    <t>ITO TDS WARD II(5) CHENNAI</t>
  </si>
  <si>
    <t>NAME BEGINS WITH ALPHABET 'T'</t>
  </si>
  <si>
    <t>ITO TDS WARD II(6) CHENNAI</t>
  </si>
  <si>
    <t>NAME BEGINS WITH ALPHABETS 'O' OR 'SA' OR 'V'</t>
  </si>
  <si>
    <t>ITO TDS, PUDUCHERRY</t>
  </si>
  <si>
    <t>PONDICHERRY</t>
  </si>
  <si>
    <t>ENTIRE PONDICHERRY</t>
  </si>
  <si>
    <t>ITO TDS I, CUDDALORE</t>
  </si>
  <si>
    <t>CUDDALORE</t>
  </si>
  <si>
    <t>ENTIRE CUDDALORE DIST</t>
  </si>
  <si>
    <t>ITO TDS II, CUDDALORE</t>
  </si>
  <si>
    <t>ENTIRE VILLUPURAM DIST</t>
  </si>
  <si>
    <t>ITO (TDS) I, TRICHY</t>
  </si>
  <si>
    <t>TRICHY</t>
  </si>
  <si>
    <t>TRICHY &lt;THURAIYUR, MANAPAR, KULITALAI, KRISHNAPURAM, THOTTIYAM, LALGUDI, MUSIRI, PERAMBALUR, VEPPANTHATTAI, MANACHANALLUR&gt;, PUDUKOTTAI</t>
  </si>
  <si>
    <t>ITO (TDS) II, TRICHY</t>
  </si>
  <si>
    <t>TRICHY &lt;ARIYALUR,JAYAMKONDAN,UDAYAARPALAYAM,SENDURAI&gt;, KARUR</t>
  </si>
  <si>
    <t>ITO (TDS), KUMBAKONAM</t>
  </si>
  <si>
    <t>KUMBHAKONAM</t>
  </si>
  <si>
    <t>KUMBHAKONAM, THANJAVAR, NAGAPATTINAM</t>
  </si>
  <si>
    <t>ITO (TDS), SALEM</t>
  </si>
  <si>
    <t>SALEM</t>
  </si>
  <si>
    <t>NAMAKKAL AND SALEM DISTS.</t>
  </si>
  <si>
    <t>ITO (TDS), HOSUR</t>
  </si>
  <si>
    <t>KRISHNAGIRI</t>
  </si>
  <si>
    <t>KRISHNAGIRI, HOSUR, DENKANIKOTTAI, POCHAMPALLI, UTHANGARAI, DHARMAPURI, PALACODE, PAPPIREDDIPATTI, HARUR, PENNAGARAM</t>
  </si>
  <si>
    <t>INCOME TAX OFFICER (TDS), LTU, CHENNAI</t>
  </si>
  <si>
    <t>ITO (INT. TAX.) - TDS, CHENNAI.</t>
  </si>
  <si>
    <t>CHN</t>
  </si>
  <si>
    <t>KRL</t>
  </si>
  <si>
    <t>DCIT/ACIT (TDS), KOCHI</t>
  </si>
  <si>
    <t>KOCHI</t>
  </si>
  <si>
    <t xml:space="preserve">Areas lying within the  territorial limits of districts of Ernakulam, Thrissur and  thodupuzha, Devikulam and Udupanchola taluks of Idukki district
a) persons other than companies deriving income from sources other than income from business or profession and residing within the territorial areas mentioned in column 10 who have deducted /collected at source of Rs 5,00,000/- or more under all sections of Chapter XVII of the Income Tax Act 1961 other than section 194E, 195, 195a, 196B, 196C, 196D during the previous year.                                                              b) Persons other than companies deriving income from business or profession and whosev principal place of business is within the territorial area mentioned in col 10  who have deducted /collected at source of Rs 5,00,000/- or more under all sections of Chapter XVII of the Income Tax Act 1961 other than section 194E, 195, 195a, 196B, 196C, 196D during the previous year.                                                                                        c)     Any other person responsible for  deducting / collecting tax at source   within the territorial area mentioned in col 10 who has deducted /collected tax at source of Rs 5,00,000/- or more    under all sections of Chapter XVII of the Income Tax Act 1961 other than section 194E, 195, 195a, 196B, 196C, 196D during the previous year.     </t>
  </si>
  <si>
    <t>ITO (TDS), KOCHI</t>
  </si>
  <si>
    <t xml:space="preserve">Areas lying within the  territorial limits of districts of Ernakulam,  and  thodupuzha, Devikulam and Udupanchola taluks of Idukki district
a) persons other than companies deriving income from sources other than income from business or profession and residing within the territorial areas mentioned in column 10 who have deducted /collected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b)  Persons other than companies  deriving income from business or profession and whose principle place of business  is    within the territorial area mentioned in col 10 who has deducted /collected tax at source of Rs 5,00,000/- or more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c)    Persons being Companies as defined under clause (17) of section 2 of the Income Tax Act 1961 and having registered office or Principal place of business in the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d)    Any other person responsible for  deducting / collecting tax at source   within the territorial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t>
  </si>
  <si>
    <t>DCIT/ACIT (TDS), KOZHIKODE</t>
  </si>
  <si>
    <t>KOZHIKODE</t>
  </si>
  <si>
    <t>Areas lying within the  territorial limits of districts of  Kozhikode, wayannad and malappuram and territorial limits of districts of Palakkad, Kasargod and Kannur
a) persons other than companies deriving income from sources other than income from business or profession and residing within the territorial areas mentioned in column 10 who have deducted /collected at source of Rs 5,00,000/- or more under all sections of Chapter XVII of the Income Tax Act 1961 other than section 194E, 195, 195a, 196B, 196C, 196D during the previous year.                                                              b) Persons other than companies deriving income from business or profession and whosev principal place of business is within the territorial area mentioned in col 10  who have deducted /collected at source of Rs 5,00,000/- or more under all sections of Chapter XVII of the Income Tax Act 1961 other than section 194E, 195, 195a, 196B, 196C, 196D during the previous year.                                                                                        c)     Any other person responsible for  deducting / collecting tax at source   within the territorial area mentioned in col 10 who has deducted /collected tax at source of Rs 5,00,000/- or more    under all sections of Chapter XVII of the Income Tax Act 1961 other than section 194E, 195, 195a, 196B, 196C, 196D during the previous year.</t>
  </si>
  <si>
    <t>ITO (TDS), THRISSUR</t>
  </si>
  <si>
    <t>THRISSUR</t>
  </si>
  <si>
    <t xml:space="preserve">Areas lying within the  territorial limits of districts of THRISSUR
a) persons other than companies deriving income from sources other than income from business or profession and residing within the territorial areas mentioned in column 10 who have deducted /collected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b)  Persons other than companies  deriving income from business  or profession and whose principle place of business is within the territorial area mentioned in col 10 who have   deducted / collected tax at source   within the territorial area mentioned in col 10 who has deducted /collected tax at source of Rs 5,00,000/- or more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c)    Persons being Companies as defined under clause (17) of section 2 of the Income Tax Act 1961 and having registered office or Principal place of business in the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d)    Any other person responsible for  deducting / collecting tax at source   within the territorial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t>
  </si>
  <si>
    <t>ITO (TDS), KOZHIKODE</t>
  </si>
  <si>
    <t xml:space="preserve">Areas lying within the  territorial limits of districts of  Kozhikode, wayannad and malappuram
a) persons other than companies deriving income from sources other than income from business or profession and residing within the territorial areas mentioned in column 10 who have deducted /collected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b)  Persons other than companies  deriving income from business  or profession and whose principle place of business is within the territorial area mentioned in col 10 who have   deducted / collected tax at source   within the territorial area mentioned in col 10 who has deducted /collected tax at source of Rs 5,00,000/- or more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c)    Persons being Companies as defined under clause (17) of section 2 of the Income Tax Act 1961 and having registered office or Principal place of business in the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d)    Any other person responsible for  deducting / collecting tax at source   within the territorial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t>
  </si>
  <si>
    <t>ITO(TDS),PALAKKAD</t>
  </si>
  <si>
    <t>PALAKKAD</t>
  </si>
  <si>
    <t xml:space="preserve">Areas lying within the  territorial limits of districts of  PALAKKAD
a) persons other than companies deriving income from sources other than income from business or profession and residing within the territorial areas mentioned in column 10 who have deducted /collected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b)  Persons other than companies  deriving income from business  or profession and whose principle place of business is within the territorial area mentioned in col 10 who have   deducted / collected tax at source   within the territorial area mentioned in col 10 who has deducted /collected tax at source of Rs 5,00,000/- or more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c)    Persons being Companies as defined under clause (17) of section 2 of the Income Tax Act 1961 and having registered office or Principal place of business in the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d)    Any other person responsible for  deducting / collecting tax at source   within the territorial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t>
  </si>
  <si>
    <t>ITO (TDS), KANNUR</t>
  </si>
  <si>
    <t>KANNUR</t>
  </si>
  <si>
    <t xml:space="preserve">Areas lying within the  territorial limits of districts KANNUR AND KASARGODE
a) persons other than companies deriving income from sources other than income from business or profession and residing within the territorial areas mentioned in column 10 who have deducted /collected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b)  Persons other than companies  deriving income from business  or profession and whose principle place of business is within the territorial area mentioned in col 10 who have   deducted / collected tax at source   within the territorial area mentioned in col 10 who has deducted /collected tax at source of Rs 5,00,000/- or more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c)    Persons being Companies as defined under clause (17) of section 2 of the Income Tax Act 1961 and having registered office or Principal place of business in the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d)    Any other person responsible for  deducting / collecting tax at source   within the territorial area mentioned in col 10 who has deducted /collected tax at source of less than Rs 5,00,000/-     under all sections of Chapter XVII of the Income Tax Act 1961 other than section 194E, 195, 195a, 196B, 196C, 196D during the previous year.  or were responsible to deduct/ collect tax at                                                                                                                                    source    under all sections of Chapter XVII of the Income Tax Act 1961 other than section 194E, 195, 195a, 196B, 196C, 196D during the previous year but failed to do so.                                                                                           </t>
  </si>
  <si>
    <t>CMB</t>
  </si>
  <si>
    <t>C</t>
  </si>
  <si>
    <t>ACIT TDS CIRCLE - COIMBATORE</t>
  </si>
  <si>
    <t>COIMBATORE</t>
  </si>
  <si>
    <t>TDS PAYMENTS ABOVE RS.10 LACS CASES COVERING COIMBATORE CITY, TALUKS OF POLLACHI, ANAIMALAI, VALPARAI, UDUMALPET &amp; METTUPALAYAM</t>
  </si>
  <si>
    <t>W</t>
  </si>
  <si>
    <t>ITO TDS WARD I(1) - COIMBATORE</t>
  </si>
  <si>
    <t>COIMBATORE CITY,TALUKS OF POLLACHI,ANAIMALAI,VALPARAI,UDUMALPET &amp; METTUPALAYAM &lt; ALPHABET A TO C &gt;</t>
  </si>
  <si>
    <t>ITO TDS WARD I(2) - COIMBATORE</t>
  </si>
  <si>
    <t>COIMBATORE CITY,TALUKS OF POLLACHI,ANAIMALAI,VALPARAI,UDUMALPET &amp; METTUPALAYAM &lt; ALPHABET D TO K &gt;</t>
  </si>
  <si>
    <t>ITO TDS WARD I(3) - COIMBATORE</t>
  </si>
  <si>
    <t>ALPHABET START FROM  S, COIMBATORE CITY,TALUKS OF POLLACHI,ANAIMALAI,VALPARAI,UDUMALPET &amp; METTUPALAYAM &lt; ALPHABET S &gt;</t>
  </si>
  <si>
    <t>ITO TDS WARD I(4) - COIMBATORE</t>
  </si>
  <si>
    <t>ALPHABET START FROM  L - Q, COIMBATORE CITY,TALUKS OF POLLACHI,ANAIMALAI,VALPARAI,UDUMALPET &amp; METTUPALAYAM &lt; ALPHABET L TO Q &gt;</t>
  </si>
  <si>
    <t>ITO TDS WARD I(5) - COIMBATORE</t>
  </si>
  <si>
    <t>ALPHABET START FROM  R, T - Z, COIMBATORE CITY,TALUKS OF POLLACHI,ANAIMALAI,VALPARAI,UDUMALPET &amp; METTUPALAYAM &lt;ALPHABETS R TO Z&gt;  &gt;</t>
  </si>
  <si>
    <t>ITO TDS WARD, ERODE</t>
  </si>
  <si>
    <t>ERODE</t>
  </si>
  <si>
    <t>ITO TDS WARD, TIRUPUR</t>
  </si>
  <si>
    <t>TIRUPUR</t>
  </si>
  <si>
    <t>DEL</t>
  </si>
  <si>
    <t>TDS WARD 49(1) (A)</t>
  </si>
  <si>
    <t>DELHI</t>
  </si>
  <si>
    <t>ALPHABET STARTS FROM "Aa to Am"</t>
  </si>
  <si>
    <t>TDS WARD 49(2) (B&amp; F)</t>
  </si>
  <si>
    <t>ALPHABET STARTS FROM "B &amp; F".</t>
  </si>
  <si>
    <t>TDS WARD 49(3) (C &amp; G)</t>
  </si>
  <si>
    <t>ALPHABET STARTS FROM "C &amp; Ea to Em"</t>
  </si>
  <si>
    <t>TDS WARD 49(4) (D &amp; E)</t>
  </si>
  <si>
    <t>ALPHABET STARTS FROM "D &amp; En to Ez"</t>
  </si>
  <si>
    <t>TDS WARD 49(5)</t>
  </si>
  <si>
    <t>ALPHABET STARTS FROM "An TO Az"</t>
  </si>
  <si>
    <t>TDS WARD 50(1) (H TO I)</t>
  </si>
  <si>
    <t>ALPHABET STARTS FROM "H &amp; I"</t>
  </si>
  <si>
    <t>TDS WARD 50(2) (J &amp; N)</t>
  </si>
  <si>
    <t>ALPHABET STARTS FROM "J &amp; N"</t>
  </si>
  <si>
    <t>TDS WARD 50(3) (K &amp; L)</t>
  </si>
  <si>
    <t>ALPHABET STARTS FROM "K &amp; L"</t>
  </si>
  <si>
    <t>TDS WARD 50(4) (M)</t>
  </si>
  <si>
    <t>ALPHABET STARTS FROM "M"</t>
  </si>
  <si>
    <t>TDS WARD 50 (5)</t>
  </si>
  <si>
    <t>ALPHABET STARTS FROM "G"</t>
  </si>
  <si>
    <t>TDS WARD 51(1) (O, P &amp; Q)</t>
  </si>
  <si>
    <t>ALPHABET STARTS FROM "P"</t>
  </si>
  <si>
    <t>TDS WARD 51(2) (R, U &amp; V)</t>
  </si>
  <si>
    <t>ALPHABET STARTS FROM "R"</t>
  </si>
  <si>
    <t>TDS WARD 51(3) (SL-SZ, T)</t>
  </si>
  <si>
    <t>ALPHABET STARTS FROM "Sj TO Sz "</t>
  </si>
  <si>
    <t>TDS WARD 51(4) (SA-SK, W-Z)</t>
  </si>
  <si>
    <t>ALPHABET STARTS FROM "Sa TO Si "</t>
  </si>
  <si>
    <t>TDS WARD 51(5)</t>
  </si>
  <si>
    <t>ALPHABET STARTS FROM " O, Q, T, W"</t>
  </si>
  <si>
    <t>TDS WARD 51(6)</t>
  </si>
  <si>
    <t>ALPHABET STARTS FROM " U, V, X, Y, Z"</t>
  </si>
  <si>
    <t>ITO (TDS) (LTU), DELHI</t>
  </si>
  <si>
    <t>ITO,TDS (INT.TAX) W-1(1)</t>
  </si>
  <si>
    <t>ITO,TDS (INT.TAX.) W-2(1)</t>
  </si>
  <si>
    <t>ITO,TDS (INT.TAX)W-2(2), DELHI</t>
  </si>
  <si>
    <t>HYD</t>
  </si>
  <si>
    <t>APR</t>
  </si>
  <si>
    <t>DCIT/ACIT,CIRCLE-14(1) (TDS), HYDERABAD</t>
  </si>
  <si>
    <t>HYDERABAD</t>
  </si>
  <si>
    <t>A' to 'G' where TDS &gt;= Rs. 20 lacs A.P. State PSU and Autonomous Bodies of Hyderabad &amp; Ranga Reddy Dists. All cases of Adilabad &amp; Karimnagar Dists.</t>
  </si>
  <si>
    <t>ITO,WARD-14(1) (TDS), HYDERABAD</t>
  </si>
  <si>
    <t>A' to 'C' where TDS &lt; Rs. 20 lacs of Hyderabad &amp; Ranga Reddy Dists.</t>
  </si>
  <si>
    <t>DCIT/ACIT,CIRCLE-14(2) (TDS) HYDERABAD</t>
  </si>
  <si>
    <t>H' to 'M' where TDS &gt;= Rs. 20 lacs A.P. State Govt. Offices &amp; Local Authorities of Hyderabad &amp; Ranga Reddy Dists. All cases of Medak &amp; Nizamabad Dists.</t>
  </si>
  <si>
    <t>ITO,WARD-14(2) (TDS), HYDERABAD</t>
  </si>
  <si>
    <t>D' to 'H' where TDS &lt; Rs. 20 lacs of Hyderabad &amp; Ranga Reddy Dists.</t>
  </si>
  <si>
    <t>ITO,WARD-14(3) (TDS), HYDERABAD</t>
  </si>
  <si>
    <t>I' to 'M' where TDS &lt; Rs. 20 lacs of Hyderabad &amp; Ranga Reddy Dists.</t>
  </si>
  <si>
    <t>DC/ACIT,CIRCLE-15(1) (TDS) HYDERABAD</t>
  </si>
  <si>
    <t>N' to 'S' where TDS &gt;= Rs. 20 lacs and Central Govt. PSUs and Autonomous Bodies of Hyderabad &amp; Ranga Reddy Dists. All cases of Mahabobnagar &amp; Kurnool Dists.</t>
  </si>
  <si>
    <t>ITO,WARD-15(1) (TDS) HYDERABAD</t>
  </si>
  <si>
    <t>N' to 'R' where TDS &lt; Rs. 20 lacs of Hyderabad &amp; Ranga Reddy Dists.</t>
  </si>
  <si>
    <t>DC/ACIT,CIRCLE-15(2) (TDS) HYDERABAD</t>
  </si>
  <si>
    <t>T' to 'Z' where TDS &gt;= Rs. 20 lacs and All Central Govt. Offices of Hyderabad &amp; Ranga Reddy Dists. All cases of Warangal &amp; Nalgonda Dists.</t>
  </si>
  <si>
    <t>ITO,WARD-15(2) (TDS) HYDERABAD</t>
  </si>
  <si>
    <t>S' where TDS &lt; Rs. 20 lacs of Hyderabad &amp; Ranga Reddy Dists.</t>
  </si>
  <si>
    <t>ITO,WARD-15(3) (TDS) HYDERABAD</t>
  </si>
  <si>
    <t>T' to 'Z' where TDS &lt; Rs. 20 lacs of Hyderabad &amp; Ranga Reddy Dists.</t>
  </si>
  <si>
    <t>DY.COMMISSIONER / ASST.COMMISSIONER (TDS)</t>
  </si>
  <si>
    <t>ITO (TDS),WARD-3(1), VIJAYAWADA</t>
  </si>
  <si>
    <t>VIJAYAWADA</t>
  </si>
  <si>
    <t>ITO (TDS)-WARD-3(2),VIJAYAWADA</t>
  </si>
  <si>
    <t>ITO (TDS)-WARD-3(3),GUNTUR</t>
  </si>
  <si>
    <t>GUNTUR</t>
  </si>
  <si>
    <t>ITO (TDS)-WARD-3(4),GUNTUR</t>
  </si>
  <si>
    <t>ITO(TDS)-WARD-3(5).TIRUPATHI</t>
  </si>
  <si>
    <t>TIRUPATHI</t>
  </si>
  <si>
    <t>ITO(TDS)-WARD-3(6),TIRUPATHI</t>
  </si>
  <si>
    <t>JBP</t>
  </si>
  <si>
    <t>INCOME TAX OFFICER TDS-1, JABALPUR</t>
  </si>
  <si>
    <t>JABALPUR</t>
  </si>
  <si>
    <t>DCIT/ACIT TDS CIRLCE, JABALPUR</t>
  </si>
  <si>
    <t>INCOME TAX OFFICER TDS-2, JABALPUR</t>
  </si>
  <si>
    <t>ACIT/DCIT TDS CIRCLE, RAIPUR</t>
  </si>
  <si>
    <t>RAIPUR</t>
  </si>
  <si>
    <t>INCOME TAX OFFICER,TDS WARD RAIPUR</t>
  </si>
  <si>
    <t>ACIT/DCIT TDS CIRCLE, BILASPUR</t>
  </si>
  <si>
    <t>BILASPUR</t>
  </si>
  <si>
    <t>INCOME TAX OFFICER,TDS WARD BILASPUR</t>
  </si>
  <si>
    <t>JDH</t>
  </si>
  <si>
    <t>RJN</t>
  </si>
  <si>
    <t>ACIT TDS, JODHPUR</t>
  </si>
  <si>
    <t>JODHPUR</t>
  </si>
  <si>
    <t>ITO TDS-1, JODHPUR</t>
  </si>
  <si>
    <t>ACIT (TDS), SRIGANGANAGAR</t>
  </si>
  <si>
    <t>SRIGANGANAGAR</t>
  </si>
  <si>
    <t>TERRITORIAL JURISDICTION OF ADDL CIT, TANGE SRIGANGANAGAR</t>
  </si>
  <si>
    <t>ITO TDS-2, JODHPUR</t>
  </si>
  <si>
    <t>ITO (TDS), BIKANER</t>
  </si>
  <si>
    <t>BIKANER</t>
  </si>
  <si>
    <t>ACIT (TDS), UDAIPUR</t>
  </si>
  <si>
    <t>UDAIPUR</t>
  </si>
  <si>
    <t>ITO (TDS), UDAIPUR</t>
  </si>
  <si>
    <t>ITO (TDS), AJMER</t>
  </si>
  <si>
    <t>AJMER</t>
  </si>
  <si>
    <t>ITO (TDS), KOTA</t>
  </si>
  <si>
    <t>KOTA</t>
  </si>
  <si>
    <t>JLD</t>
  </si>
  <si>
    <t>ITO (TDS), CIT-1, JALANDHAR</t>
  </si>
  <si>
    <t>JALANDHAR</t>
  </si>
  <si>
    <t>WHOLE OF HOSHIARPUR DISTT. HAVING TEHSILS OF HOSHIARPUR, GARHSHANKAR, DASURYA, MUKERIAN MAHILPUR, WHOLE OF NAWANSHAHAR DISTT. HAVING TEHSILS OF NAWANSHAHAR, BANGA, BALACHAUR. FOLLOWING AREAS OF JALANDHAR CITY:- INDUSTRIAL AREA, FOCAL POINT, TANDA ROAD, MAQSUDAN, RANDHAWA MASANDAN, SODAL ROAD, RAMA MANDI, BASTI SHEIKH, BASTI DANISHMANDAN, SPORTS &amp; SURGICAL COMPLEX, NAKODAR ROAD, SHAKTI NAGAR, NIJATAM NAGAR, PATEL CHOWK, TANDA, INDUSTRIAL ESTATE, TRANSPORT NAGAR, AMRITSAR BYE PASS, CHOGITTI, SURANUSSI, HOSHIARPUR ROAD, BASTI NAU, BASTI BAWA KHEL, KAPURTHALA ROAD, LEATHER COMPLEX, SHAHEED UDHAM SINGH NAGAR, AVTAR NAGAR, ADARSH NAGAR, MAHAVIR MARG.</t>
  </si>
  <si>
    <t>ITO (TDS), CIT-II, JALANDHAR</t>
  </si>
  <si>
    <t>WHOLE OF KAPURTHALA DISTT. HAVING TEHSILS OF KAPURTHALA, SULTANPUR, LODHI, PHAGWARA, TEHSIL OF JALANDHAR DIST., TEHSIL OF NAKODAR, PHILLAUR, JALANDHAR TEHSIL. FOLLOWING AREAS OF JALANDHAR CITY: - G.T. ROAD, CIRCULAR ROAD, RAILWAY ROAD, LAJPAT NAGAR, GARHA, ALL AREAS HAVING THE WORD "BAZAR" IN THE ADDRESS, MANDI ROAD, KARTARPUR, ADAMPUR, JALANDHAR CANTT, MAI HIRAN GATE, NEHRU GARDEN ROAD, MODEL TOWN, NEW JAWAHAR NAGAR, URBAN ESTATE -I &amp; II, MANDI FENTON GANJ, NEW GRAIN MARKET, BHOGPUR.</t>
  </si>
  <si>
    <t>ITO (TDS), CIT-1, LUDHIANA</t>
  </si>
  <si>
    <t>LUDHIANA</t>
  </si>
  <si>
    <t>FOCAL POINT, MOTI NAGAR, CHAURA BAZAR, BHADOUR HOUSE, MATA RANI CHOWK, SARAFAN BAZAR, MEENA BAZAR, CHAWAL BAZAR, HIND BAZAR, PHALAHI BAZAR, DAL BAZAR, AKAL MARKET, MADHOPURI, NEW MADHOPURI, SUNDER NAGAR, RAHON ROAD,, BAHUDUR-KE ROAD, BASTI JODHEWAL, SAMRALA CHOWK, LINK ROAD, TRANSPORT NAGAR, G.T. ROAD (WEST), NOORWALA ROAD, SALEM TABRI, TAJPUR ROAD, TIBBA ROAD, CHAURI SARAK, FIELD GANJ, KIDWAI NAGAR, SHAHPUR ROAD, KARIMPURA BAZAR, SABHANI BUILDING, SABAN BAZAR, GUR MANDI, TALAB BAZAR, BOOKS MARKET, DR.GUJJARMAL ROAD, SHIV PURI, NEW SHIV PURI, DRESI ROAD, BAJWA NAGAR, CIRCULAR ROAD, SARDAR NAGAR, GURU NANAK DEV NAGAR, CHANDIGARH ROAD, JAMALPUR (SITUATED IN LUDHIANA). MULLANPUR, JAGRAON, RAI KOT, MOGA, SIDWAN BET, SIDWAN KHURD AND ALL VILLAGES OF LUDHIANA TEHSIL.</t>
  </si>
  <si>
    <t>ITO (TDS), CIT-II, LUDHIANA</t>
  </si>
  <si>
    <t>INDUSTRIAL AREA-A, INDUSTRIAL AREA-B, INDUSTRIAL AREA-C, INDUSTRIAL ESTATE, G.T. ROAD, GILL ROAD, SHIMLAPURI, DASHMESH NAGAR, JANTA NAGAR, NEW JANTA NAGAR, MILLER GANJ, CHET SINGH NAGAR, CIVIL LINES, MALL ROAD, FEROZEPUR ROAD, HAIBOWAL KALAN, HAIBOWAL KHURD KITCHULU NAGAR, RISHI NAGAR, SARABHA NAGAR, BRS NAGAR, AGGAR NAGAR, RAJGURU NAGAR, PAKHOWAL ROAD, MODEL TOWN, MODEL GRAM, BHARAT NAGAR CHOWK, RANI JHANSI ROAD, COLLEGE ROAD, GHUMAR MANDI, CEMENTRY ROAD, TAGORE NAGAR, UDHAM SINGH NAGAR, MAYA NAGAR, MAHARAJA NAGAR, DHANDARI KALAN, SUA ROAD, ISHAR SINGH NAGAR, JASSIAN ROAD, CHANDER NAGAR, BINDRABAN ROAD (SITUATED IN LUDHIANA). KHANNA, DORAHA, PAYAL, SAHNEWAL, DHURI, MALERKOTA, AHMEDGARH, SAMRALA, MACHHIWARA.</t>
  </si>
  <si>
    <t>ITO (TDS), CIT-III, LUDHIANA</t>
  </si>
  <si>
    <t>JPR</t>
  </si>
  <si>
    <t>ITO TDS-1, JAIPUR</t>
  </si>
  <si>
    <t>JAIPUR</t>
  </si>
  <si>
    <t xml:space="preserve">ALL AREAS OF JAIPUR, DISTRICT OF JAIPUR(OTHER THAN THE TEHSIL OF KOTPUTLI) COMPRISING OF THE FOLLOWING AREAS, JOHARI BAZAAR(BOTH SIDES AND LANES ADJOINING CHOURA RASTA), JAIPUR. CHOURA RASTA(BOTH SIDES AND ADJOINING LANES) AND LANES ADJOINING TO KISHANPOLE BAZAAR(BOTH SIDES), KATLA PUROHI, MANIHARI KATLA, JAIPUR KISHANPOLE BAZAAR AND ITS LANES TOWARDS TOPKHANADESH, INDIRA MARKET, NEHRU BAZAAR, BAPU BAZAAR, LINK ROAD, CHANDPOLE TO SURAJPOLE GATE JAIPUR, GHATGATE BAZAAR(LEFT AND RIGHT) AND LANES JOINING TO JOHARI BAZAAR, JAIPUR, M.I.ROAD( FROM SANGANERI GATE TO KHASA KOTHI), AJMERI GATE SUBJI MANDI, YADGAR BYE LANES, NEW COLONY, JAYANTI MARKET, GOPINATH MARKET, CHURCH ROAD, VIDHAYAK PURI, GOPALBARI, SARDAR PATEL MARG, SUDERSHANPURA,INDUSTRIAL AREA, BAIS GODOWN, SODALA, NEW SANGANER ROAD, CHOMU HOUSE, CIVIL LINES, RAMNAGAR, HAWA SADAK, MADRAMPURA, LAXMINAGAR AND MUNCIPAL LIMITS ON AJMER ROAD(BOTH SIDES AND CONNECTING LANES)JAIPUR, AREA OUTSIDE CHANDPOLE GATE, GRAIN MANDI, SANSAR CHANDRA ROAD, JALUPURA, NAWALGARH HOUSE AREA LOHA MANDI, BANASTHALI MARG, BANIPARK, STATION ROAD, KANTI NAGAR, SINDHI COLONY, POWER HOUSE ROAD, JHOTWARA INDUSTRIAL AREA, GANPATHINAGAR, HASANPURA, KHATIPURA, VAISHALI NAGAR, KHATIPURA ROAD, QUEENS ROAD, CHITRAKUT SCHEME, JHOTWARA AND KALWAR ROAD, JAIPUR
DISTRICTS OF JAIPUR(OTHER THAN TEHSIL OF KOTPUTLI.                                             </t>
  </si>
  <si>
    <t>DCIT/ACIT (TDS), JAIPUR</t>
  </si>
  <si>
    <t>ITO TDS-2, JAIPUR</t>
  </si>
  <si>
    <t>IN THE STATE OF RAJASTHAN (A) DISTRICT OF JAIPUR(OTHER THE TEHSIL OF KOTPUTLI) COMPRISING OF THE FOLLOWING AREAS                                     (I) LEFT SIDE LANES OF GANGORI BAZAAR(CHOTI CHOUPAR TO BHRAMPURI) RIGHT SIDE OF CHANDPOLEBAZAAR(CHOTI CHAUPAR TO CHANDPOLE GATE)  PURANI BASTI, RIGHT SIDE OF CHANDPOLE GATE, SIKAR HOUSE, KHETRI HOUSE, POWER HOUSE ROAD, NAHARI KA NAKA, SUBHASH NAGAR, SUBHASH COLONY, RAM NAGAR, HOUSING BOARD SHASTRINAGAR, JAI PRAKASH NAGAR, NEHRU NAGAR, BASSI-SITARAMPURA, AMBABARI, JHOTWARA ROAD(BOTH SIDES) SIKAR ROAD CHOURAHA TO V.K.I AREA, (II)GANGORI BAZAAR MAIN MARKET INCLUDING RIGHT SIDE LANES OF GANGORI BAZAAR, BHRAMPURI AND BOTH SIDES OF AMER ROAD, GOVIND NAGAR, SHANKAR NAGAR, GANGAPOLE, CHAR DARWAJA, SHERIDYODHI BAZAAR, JALEBI CHOWK, RAMGANJ BAZAAR, GALTA ROAD, SURAJPOLE MANDI, LAXMINARAINPURI, RAGHUNATHPURI, TRANSPORT NAGAR, GARDEN, GOVIND MARG, BURMESE COLONY, SAKET COLONY, SETHI COLONY
(IV) JAWAHAR NAGAR, RAJA PARK, MALVIYA NAGAR,  JJAGATPURA. (V) TONK ROAD C-SCHEME,ASHOK MARG&lt; SUBHASH MARG, B.S.ROAD, (B) DISTT.OF JAIPUR(OTHER THAN TEHSHIL OF KOTPUTILI)</t>
  </si>
  <si>
    <t>ITO TDS-3, JAIPUR</t>
  </si>
  <si>
    <t>IN THE STATE OF RAJASTHAN –(A) DISTT OF JAIPUR (OTHER THAN THE TEHSIL OF KOTPUTLI) NOT COVERED UNDER THE JURISDICTION OF COMMISSIONER OF INCOME TAX JAIPUR-1 AND COMMISSIONER OF INCOME TAX JAIPUR-II, (B) DISTRICT OF JAIPUR (OTHER THAN THE TEHSIL OF KOTHPUTLI), (C) DISTRICT OF JAIPUR (OTHER THAN THE TEHSIL OF KOTHPUTLI)</t>
  </si>
  <si>
    <t>ITO TDS, ALWAR</t>
  </si>
  <si>
    <t>ALWAR</t>
  </si>
  <si>
    <t xml:space="preserve">IN THE STATE OF RAJASTHAN  DISTRICTS OF ALWAR , BHARATPUR, DHOLPUR, DAUSA , KOTPUTLI, &amp; SUBDIVISION OF THE DISTRICT OF JAIPUR </t>
  </si>
  <si>
    <t>KLP</t>
  </si>
  <si>
    <t>PNE</t>
  </si>
  <si>
    <t>DC /ACIT TDS 2 PUNE AT KOLHAPUR</t>
  </si>
  <si>
    <t>KOLHAPUR</t>
  </si>
  <si>
    <t>ITO (TDS), KOLHAPUR.</t>
  </si>
  <si>
    <t>1) ALL PERSONS WHOSE TDS AND OR TAX COLLECTED AT SOURCE COMES UNDER CHAPTER XVII OF THE IT-ACT 1961 IS BELOW RS 1 CRORE AS PER THE RETURNS UNDER SECTION 206 &amp; 206C WITHIN AREA OF KOLHAPUR, SANGLI, RATNAGIRI, SINDHUDURG DISTRICT
2) ALL DEDUCTORS OF OFFICES OF STATE GOVT. &amp; LOCAL AUTHORITIES CONTROLLED BY GOVT. OF MAHARASHTRA WITHIN AREA THE OF KOLHAPUR, SANGLI, RATNAGIRI, SINDHUDURG DISTRICT
3) ALL DEDUCTORS OF OFFICES OF CENTRAL GOVT. CONTROLLED BY GOVT. OF INDIA WITHIN THE AREA OF KOLHAPUR, SANGLI, RATNAGIRI, SINDHUDURG DISTRICT</t>
  </si>
  <si>
    <t>INCOME TAX OFFICER (TDS)-I, KANPUR</t>
  </si>
  <si>
    <t>KANPUR</t>
  </si>
  <si>
    <t>ASST./DY. CIT (TDS), KANPUR</t>
  </si>
  <si>
    <t>INCOME TAX OFFICER (TDS)-II, KANPUR</t>
  </si>
  <si>
    <t>ACIT TDS, LUCKNOW</t>
  </si>
  <si>
    <t>LUCKNOW</t>
  </si>
  <si>
    <t>ITO TDS - I, LUCKNOW</t>
  </si>
  <si>
    <t>ALPHABET A TO M, LUCKNOW, BARABANKI, UNNAO</t>
  </si>
  <si>
    <t>ITO TDS -II, LUCKNOW</t>
  </si>
  <si>
    <t>ALPHABET N TO Z, LUCKNOW, BARABANKI, UNNAO</t>
  </si>
  <si>
    <t>ITO TDS, FAIZABAD</t>
  </si>
  <si>
    <t>FAIZABAD</t>
  </si>
  <si>
    <t>FAIZABAD, GONDA, SULTANPUR, JAUNPUR, BASTI, BAHARAICH, RAIBAREILLY, PRATAPGARH</t>
  </si>
  <si>
    <t>ADDL.CIT TDS RANGE ,LUCKNOW</t>
  </si>
  <si>
    <t>ITO TDS BAREILLY</t>
  </si>
  <si>
    <t>BAREILLY</t>
  </si>
  <si>
    <t>BAREILLY, SHAHJAHANPUR, PILIBHIT, SITAPUR, LAKHIMPUR-KHERI, HARDOI</t>
  </si>
  <si>
    <t>ITO TDS MORADABAD</t>
  </si>
  <si>
    <t>MORADABAD</t>
  </si>
  <si>
    <t>MORADABAD, BIJNORE, BADAYUN, RAMPUR, J.P.NAGAR</t>
  </si>
  <si>
    <t>JCIT TDS, BAREILLY</t>
  </si>
  <si>
    <t>MRI</t>
  </si>
  <si>
    <t>INCOME-TAX OFFICER, TDS WARD, MADURAI</t>
  </si>
  <si>
    <t>MADURAI</t>
  </si>
  <si>
    <t>ITO (TDS), MADURAI, DINDIGUL, THENI</t>
  </si>
  <si>
    <t>INCOME-TAX OFFICER, TDS WARD, TUTICORIN</t>
  </si>
  <si>
    <t>TUTICORIN</t>
  </si>
  <si>
    <t>ITO (TDS) TUTICORIN</t>
  </si>
  <si>
    <t>INCOME-TAX OFFICER, TDS WARD, VIRUDHUNAGAR</t>
  </si>
  <si>
    <t>VIRUDHUNAGAR</t>
  </si>
  <si>
    <t>ITO (TDS) VIRUDHUNAGAR, KARAIKUDI, RAMNAD</t>
  </si>
  <si>
    <t>INCOME-TAX OFFICER, TDS WARD, TIRUNELVELI</t>
  </si>
  <si>
    <t>TIRUNELVELI</t>
  </si>
  <si>
    <t>ITO (TDS) TIRUNELVELI, NAGERCOIL</t>
  </si>
  <si>
    <t>MRT</t>
  </si>
  <si>
    <t>ITO TDS (INTL TAX), NOIDA</t>
  </si>
  <si>
    <t>NOIDA</t>
  </si>
  <si>
    <t>ITO TDS (INTL.TAX.), DEHRADUN</t>
  </si>
  <si>
    <t>DEHRADUN</t>
  </si>
  <si>
    <t>ITO TDS MEERUT</t>
  </si>
  <si>
    <t>MEERUT</t>
  </si>
  <si>
    <t>ITO TDS GHAZIABAD</t>
  </si>
  <si>
    <t>GHAZIABAD</t>
  </si>
  <si>
    <t>CGO-1 COMPLEX, KAMLA NEHRU NAGAR, HAPUR CHUNGI, GHAZIABAD</t>
  </si>
  <si>
    <t>ACIT/DCIT  TDS NOIDA</t>
  </si>
  <si>
    <t>ITO TDS MUZAFFARNAGAR</t>
  </si>
  <si>
    <t>MUZAFFARNAGAR</t>
  </si>
  <si>
    <t>DCIT TDS NOIDA</t>
  </si>
  <si>
    <t>ITO TDS DEHRADUN</t>
  </si>
  <si>
    <t>DEHRADUN, HARIDWAR, RISHIKESH, ROORKI &amp; ALL GARHWAL MANDAL DISTT.</t>
  </si>
  <si>
    <t>ITO TDS HALDWANI</t>
  </si>
  <si>
    <t>HALDWANI</t>
  </si>
  <si>
    <t>HALDWANI, ALL KUMAYUN MANDAL DIST (eg: ALMORA, NAINITAL).</t>
  </si>
  <si>
    <t>ITO TDS HARDWAR</t>
  </si>
  <si>
    <t>HARDWAR</t>
  </si>
  <si>
    <t>ITO TDS KASHI PUR</t>
  </si>
  <si>
    <t>KASHIPUR</t>
  </si>
  <si>
    <t>DCIT/ ACIT/ TDS, DEHRADUN</t>
  </si>
  <si>
    <t>MUM</t>
  </si>
  <si>
    <t>ITO (TDS) WARD 1(1), MUMBAI[NEW]</t>
  </si>
  <si>
    <t>MUMBAI</t>
  </si>
  <si>
    <t>NAME OF THE DEDUCTOR STARTING WITH ALPHABET "AA" TO "AM"</t>
  </si>
  <si>
    <t>ITO (TDS) WARD 1(2), MUMBAINEW]</t>
  </si>
  <si>
    <t>NAME OF THE DEDUCTOR STARTING WITH ALPHABET "AN" TO "AZ"</t>
  </si>
  <si>
    <t>ITO (TDS) WARD 1(3), MUMBAI[NEW]</t>
  </si>
  <si>
    <t>NAME OF THE DEDUCTOR STARTING WITH ALPHABET "B" &amp; "H"</t>
  </si>
  <si>
    <t>ITO (TDS) WARD 1(4), MUMBAI[NEW]</t>
  </si>
  <si>
    <t>NAME OF THE DEDUCTOR STARTING WITH ALPHABET "C" &amp; "G"</t>
  </si>
  <si>
    <t>ITO (TDS) WARD 1(5), MUMBAI[NEW]</t>
  </si>
  <si>
    <t>NAME OF THE DEDUCTOR STARTING WITH ALPHABET "D,E,F"</t>
  </si>
  <si>
    <t>ITO(OSD)(TDS) 1(3), MUMBAI</t>
  </si>
  <si>
    <t>ITO (TDS) WARD 2(1), MUMBAI[NEW]</t>
  </si>
  <si>
    <t>NAME OF THE DEDUCTOR STARTING WITH ALPHABET "I" &amp; "J"</t>
  </si>
  <si>
    <t>ITO (TDS) WARD 2(2), MUMBAI[NEW]</t>
  </si>
  <si>
    <t>NAME OF THE DEDUCTOR STARTING WITH ALPHABET "K" &amp; "L"</t>
  </si>
  <si>
    <t>ITO (TDS) WARD 2(3), MUMBAI[NEW]</t>
  </si>
  <si>
    <t>NAME OF THE DEDUCTOR STARTING WITH ALPHABET "M"</t>
  </si>
  <si>
    <t>ITO (TDS) WARD 2(4), MUMBAI[NEW]</t>
  </si>
  <si>
    <t>NAME OF THE DEDUCTOR STARTING WITH ALPHABET "N" &amp; "O"</t>
  </si>
  <si>
    <t>ITO (TDS) WARD 2(5), MUMBAI[NEW]</t>
  </si>
  <si>
    <t>NAME OF THE DEDUCTOR STARTING WITH ALPHABET "P" &amp; "Q"</t>
  </si>
  <si>
    <t>ITO (TDS) WARD 3(1), MUMBAI [NEW]</t>
  </si>
  <si>
    <t>NAME OF THE DEDUCTOR STARTING WITH ALPHABET "R"</t>
  </si>
  <si>
    <t>ITO (TDS) WARD 3(2), MUMBAI [NEW]</t>
  </si>
  <si>
    <t>NAME OF THE DEDUCTOR STARTING WITH ALPHABET "SA"TO "SH"</t>
  </si>
  <si>
    <t>ITO (TDS) WARD 3(3), MUMBAI [NEW]</t>
  </si>
  <si>
    <t>NAME OF THE DEDUCTOR STARTING WITH ALPHABET "SI" TO "SZ"</t>
  </si>
  <si>
    <t>ITO (TDS) WARD 3(4), MUMBAI [NEW]</t>
  </si>
  <si>
    <t>NAME OF THE DEDUCTOR STARTING WITH ALPHABET "T" &amp; "U"</t>
  </si>
  <si>
    <t>ITO (TDS) WARD 3(5), MUMBAI [NEW] [NEW]</t>
  </si>
  <si>
    <t>NAME OF THE DEDUCTOR STARTING WITH ALPHABET "V' TO "Z"</t>
  </si>
  <si>
    <t>ITO(OSD)TDS RANGE 3(2)</t>
  </si>
  <si>
    <t>NGP</t>
  </si>
  <si>
    <t>DC/AC TDS CIRCLE 51(1), NAGPUR</t>
  </si>
  <si>
    <t>NAGPUR</t>
  </si>
  <si>
    <t>ITO TDS WARD 51(1), NAGPUR</t>
  </si>
  <si>
    <t>DISTRICT OF NAGPUR, ALPHABETS A TO M</t>
  </si>
  <si>
    <t>ITO TDS WARD 51(2), AKOLA</t>
  </si>
  <si>
    <t>AKOLA</t>
  </si>
  <si>
    <t>DISTRICT OF AKOLA, BOLDHANA AND WASHIM.</t>
  </si>
  <si>
    <t>ITO TDS WARD 51(3), NAGPUR</t>
  </si>
  <si>
    <t>DISTRICT OF WARDHA AND YAVATMAL.</t>
  </si>
  <si>
    <t>DC/AC TDS CIRCLE 52 (1), NAGPUR</t>
  </si>
  <si>
    <t>ITO TDS WARD 52 (1), NAGPUR</t>
  </si>
  <si>
    <t>DISTRICT OF NAGPUR, ALPHABETS N TO Z</t>
  </si>
  <si>
    <t>ITO TDS WARD 52 (2), AMRAVATI</t>
  </si>
  <si>
    <t>AMRAVATI</t>
  </si>
  <si>
    <t>DISTRICT OF AMRAVATI.</t>
  </si>
  <si>
    <t>ITO TDS WARD 52 (3), CHANDRAPUR</t>
  </si>
  <si>
    <t>CHANDRAPUR</t>
  </si>
  <si>
    <t>DISTRICT OF CHANDRAPUR AND GADCHIROLI.</t>
  </si>
  <si>
    <t>NSK</t>
  </si>
  <si>
    <t>DY./ASSTT.CIT, TDS CIRCLE, NASHIK</t>
  </si>
  <si>
    <t>NASHIK</t>
  </si>
  <si>
    <t>ALL PERSON/COMPANY DEDUCTING TDS/TCS IN THE DISTRICTS OF NASHIK, DHULE, NANDURBAR, JALGAON, AURANGABAD, BEED, JALNA, PARBHANI, HINGOLI, NANDED, LATUR AND OSMANABAD WHOSE NAMES START WITH NUMERALS 0-9</t>
  </si>
  <si>
    <t>INCOME TAX OFFICER, TDS-I, NASHIK</t>
  </si>
  <si>
    <t>ALL PERSON/COMPANY DEDUCTING TDS/TCS IN THE DISTRICT OF NASHIK WHOSE NAMES STARTING WITH ALPHABETS 'A' TO 'M'.</t>
  </si>
  <si>
    <t>TAX RECOVERY OFFICER, TDS, NASHIK</t>
  </si>
  <si>
    <t>INCOME TAX OFFICER, TDS-II, NASHIK</t>
  </si>
  <si>
    <t>ALL PERSON/COMPANY DEDUCTING TDS/TCS IN THE DISTRICT OF NASHIK WHOSE NAMES STARTING WITH ALPHABETS 'N' TO 'Z'.</t>
  </si>
  <si>
    <t>INCOME TAX OFFICER, TDS, JALGAON</t>
  </si>
  <si>
    <t>JALGAON</t>
  </si>
  <si>
    <t>ALL PERSON/COMPANY DEDUCTING TDS/TCS IN THE DISTRICT OF DHULE, NANDURBAR, AND JALGAON.</t>
  </si>
  <si>
    <t>INCOME TAX OFFICER, TDS-II, AURANGABAD</t>
  </si>
  <si>
    <t>AURANGABAD</t>
  </si>
  <si>
    <t>INCOME TAX OFFICER, TDS, NANDED</t>
  </si>
  <si>
    <t>NANDED</t>
  </si>
  <si>
    <t>DCIT/ACIT TDS-1, PUNE</t>
  </si>
  <si>
    <t>PUNE</t>
  </si>
  <si>
    <t>1) ALL PERSONS WHOSE TDS AND OR TAX COLLECTED AT SOURCE EQUALS OR EXCEEDS RS 1 CRORE AND 
A) WHOSE NAMES START WITH ENGLISH ALPHABETS "A" TO "I' AND "R" TO "Z" WITHIN AREA OF PUNE DISTRICT
B) WHOSE NAMES START WITH ENGLISH ALPHABETS "A" TO "Z" WITHIN AREA OF AHMEDNAGAR AND SOLAPUR DISTRICT
2) ALL PERSONS WHOSE TDS AND OR TAX COLLECTED AT SOURCE COMES UNDER CHAPTER XVII OF THE IT-ACT 1961 AND 
A) WHOSE NAMES START WITH NUMERALS "0" TO "9" WITHIN AREA OF PUNE, AHMEDNAGAR AND SOLAPUR DISTRICT
3) ALL DEDUCTORS OF OFFICES OF STATE GOVT. &amp; LOCAL AUTHORITIES CONTROLLED BY GOVT. OF MAHARASHTRA WITHIN THE AREA OF PUNE DISTRICT
4) ALL DEDUCTORS OF OFFICES OF CENTRAL GOVT. CONTROLLED BY GOVT. OF INDIA WITHIN THE AREA OF PUNE DISTRICT
5) ANY OTHER CASE ASSIGNED BY CIT (TDS), PUNE OR ADDL. CIT/JCIT (TDS), PUNE</t>
  </si>
  <si>
    <t>ITO TDS-1, PUNE</t>
  </si>
  <si>
    <t>1) ALL PERSONS WHOSE TDS AND OR TAX COLLECTED AT SOURCE IS BELOW RS 1 CRORE AND 
A) WHOSE NAMES START WITH ENGLISH ALPHABETS "A" TO "I" WITHIN AREA OF PUNE DISTRICT
B) WHOSE NAMES START WITH ENGLISH ALPHABETS "A" TO "Z" WITHIN AREA OF AHMEDNAGAR DISTRICT
2) ALL DEDUCTORS OF OFFICES OF STATE GOVT. &amp; LOCAL AUTHORITIES CONTROLLED BY GOVT. OF MAHARASHTRA WITHIN THE AREA OF AHMEDNAGAR DISTRICT
3) ALL DEDUCTORS OF OFFICES OF CENTRAL GOVT. CONTROLLED BY GOVT. OF INDIA WITHIN THE AREA OF AHMEDNAGAR DISTRICT
4) ANY OTHER CASE ASSIGNED BY CIT (TDS), PUNE OR ADDL. CIT/JCIT (TDS), PUNE</t>
  </si>
  <si>
    <t>DCIT/ACIT TDS-2, PUNE</t>
  </si>
  <si>
    <t>1) ALL PERSONS WHOSE TDS AND OR TAX COLLECTED AT SOURCE EQUALS OR EXCEEDS RS 1 CRORE AND 
A) WHOSE NAMES START WITH ENGLISH ALPHABETS "J" TO "Q" WITHIN AREA OF PUNE DISTRICT
B) WHOSE NAMES START WITH ENGLISH ALPHABETS "A" TO "Z" WITHIN AREA OF SATARA, KOLHAPUR, SANGLI, RATNAGIRI, SINDHUDURG DISTRICT
2) ALL PERSONS WHOSE TDS AND OR TAX COLLECTED AT SOURCE COMES UNDER CHAPTER XVII OF THE IT-ACT 1961 AND 
A) WHOSE NAMES START WITH NUMERALS "0" TO "9" WITHIN AREA OF PUNE, AHMEDNAGAR AND SOLAPUR DISTRICT
3) ANY OTHER CASE ASSIGNED BY CIT (TDS), PUNE OR ADDL. CIT/JCIT (TDS), PUNE</t>
  </si>
  <si>
    <t>ITO TDS-2, PUNE</t>
  </si>
  <si>
    <t>1) ALL PERSONS WHOSE TDS AND OR TAX COLLECTED AT SOURCE IS BELOW RS 1 CRORE AND 
A) WHOSE NAMES START WITH ENGLISH ALPHABETS "J" TO "Q" WITHIN AREA OF PUNE DISTRICT
B) WHOSE NAMES START WITH ENGLISH ALPHABETS "A" TO "Z" WITHIN AREA OF AHMEDNAGAR DISTRICT
2) ALL DEDUCTORS OF OFFICES OF STATE GOVT. &amp; LOCAL AUTHORITIES CONTROLLED BY GOVT. OF MAHARASHTRA WITHIN THE AREA OF SATARA DISTRICT
3) ALL DEDUCTORS OF OFFICES OF CENTRAL GOVT. CONTROLLED BY GOVT. OF INDIA WITHIN THE AREA OF SATARA DISTRICT
4) ANY OTHER CASE ASSIGNED BY CIT (TDS), PUNE OR ADDL. CIT/JCIT (TDS), PUNE</t>
  </si>
  <si>
    <t>ITO TDS-3, PUNE</t>
  </si>
  <si>
    <t>1) ALL PERSONS WHOSE TDS AND OR TAX COLLECTED AT SOURCE IS BELOW RS 1 CRORE AND 
A) WHOSE NAMES START WITH ENGLISH ALPHABETS "R" TO "Z" WITHIN AREA OF PUNE DISTRICT
B) WHOSE NAMES START WITH ENGLISH ALPHABETS "A" TO "Z" WITHIN AREA OF SOLAPUR DISTRICT
2) ALL DEDUCTORS OF OFFICES OF STATE GOVT. &amp; LOCAL AUTHORITIES CONTROLLED BY GOVT. OF MAHARASHTRA WITHIN THE AREA OF SOLAPUR DISTRICT
3) ALL DEDUCTORS OF OFFICES OF CENTRAL GOVT. CONTROLLED BY GOVT. OF INDIA WITHIN THE AREA OF SOLAPUR DISTRICT
4) ANY OTHER CASE ASSIGNED BY CIT (TDS), PUNE OR ADDL. CIT/JCIT (TDS), PUNE</t>
  </si>
  <si>
    <t>ITO TDS-4, PUNE</t>
  </si>
  <si>
    <t>DCIT/ACIT TDS, THANE</t>
  </si>
  <si>
    <t>THANE</t>
  </si>
  <si>
    <t>ITO TDS-I, THANE</t>
  </si>
  <si>
    <t>ALPHABETS A TO M WITH IN THE TERRITORIAL AREA OF DISTRICT OF THANE EXCLUDING AREAS/TALUKA OF KALYAN, BHIWANDI, ULHASNAGAR, AMBERNATH, BADLAPUR AND DOMBIVILL.</t>
  </si>
  <si>
    <t>ITO TDS-II, THANE</t>
  </si>
  <si>
    <t>ALPHABETS N TO Z WITH IN THE TERRITORIAL AREA OF DISTRICT OF THANE EXCLUDING AREAS/TALUKA OF KALYAN, BHIWANDI, ULHASNAGAR, AMBERNATH, BADLAPUR AND DOMBIVILL.</t>
  </si>
  <si>
    <t>ITO TDS, KALYAN</t>
  </si>
  <si>
    <t>KALYAN</t>
  </si>
  <si>
    <t>DISTRICT OF THANE CONSISTING OF AREAS/TALUKA OF KALYAN, BHIWANDI, ULHASNAGAR, AMBERNATH, BADLAPUR AND DOMBIVILL.</t>
  </si>
  <si>
    <t>ITO TDS, PANVEL</t>
  </si>
  <si>
    <t>PANVEL</t>
  </si>
  <si>
    <t xml:space="preserve">DISTRICT OF RAIGARH. </t>
  </si>
  <si>
    <t>PTL</t>
  </si>
  <si>
    <t>ACIT(TDS), CHANDIGARH</t>
  </si>
  <si>
    <t>CHANDIGARH</t>
  </si>
  <si>
    <t>ITO (TDS), CIT-I, CHANDIGARH</t>
  </si>
  <si>
    <t>ITO (TDS), CIT-II, CHANDIGARH</t>
  </si>
  <si>
    <t>ITO (TDS),  CIT,  PATIALA</t>
  </si>
  <si>
    <t>PATIALA</t>
  </si>
  <si>
    <t>ITO (TDS), CIT, JAMMU</t>
  </si>
  <si>
    <t>ITO TDS-I,LDH, JT./ADDL.CIT(TDS), LUDHIANA</t>
  </si>
  <si>
    <t>ITO TDS-II,LDH, JT./ADDL.CIT(TDS), LUDHIANA</t>
  </si>
  <si>
    <t>ITO TDS-III,LDH, JT./ADDL.CIT(TDS), LUDHIANA</t>
  </si>
  <si>
    <t>ITO TDS-I,JAL JT/ADDL.CIT(TDS), LUDHIANA</t>
  </si>
  <si>
    <t>ITO TDS-II,JAL JT/ADDL.CIT(TDS), LUDHIANA</t>
  </si>
  <si>
    <t>ACIT (TDS), SHIMLA</t>
  </si>
  <si>
    <t>SHIMLA</t>
  </si>
  <si>
    <t>AREAS LYING WITHIN THE TERRITORIAL JURISDICTION OF ADDL/JT. COMMISSIONER OF INCOME TAX, SHIMLA RANGE,SHIMLA.</t>
  </si>
  <si>
    <t>ITO (TDS), MANDI &amp; PALAMPUR</t>
  </si>
  <si>
    <t>PALAMPUR</t>
  </si>
  <si>
    <t>AREAS LYING WITHIN THE TERRITORIAL JURISDICTION OF ADDL/JT. COMMISSIONER OF INCOME TAX PALAMPUR &amp; ADDL/JT. COMMISSIONER OF INCOME TAX, MANDI RANGE, MANDI, MANDI (EXCEPT THE DISTRICT OF UNA IN PALAMPUR RANGE)</t>
  </si>
  <si>
    <t>ITO (TDS), UNA</t>
  </si>
  <si>
    <t>UNA</t>
  </si>
  <si>
    <t>AREAS LYING WITHIN THE DISTRICT OF UNA.</t>
  </si>
  <si>
    <t>ITO (TDS), SOLAN</t>
  </si>
  <si>
    <t>SOLAN</t>
  </si>
  <si>
    <t>FALLING WITHIN THE AREAS OF TEHSIL SOLAN,ARKI,KANDAGHAT AND SUB-TEHSIL KISHANGARH OF SOLAN DISTRICT AND TEHSILRAJGARH,SANGARH AND PACHCHAD OF DISTT-SIRMOUR AND ALSO TEHSIL KASAULI OF DISTT. SOLAN EXCEPT BAROTIWALA AREA (FALLING UNDER BBNDA OF TEHSIL KASAULI OF DISTT. SOLAN)</t>
  </si>
  <si>
    <t>ITO (TDS), NAHAN</t>
  </si>
  <si>
    <t>NAHAN</t>
  </si>
  <si>
    <t>ALL CASES FALLING WITHIN THE TERRITORIAL AREA OF DISTT SIRMOUR EXCEPT TEHSIL RAJGARH, TEHSIL SANGARH AND TEHSIL PACHCHAD.</t>
  </si>
  <si>
    <t>ITO (TDS), BADDI</t>
  </si>
  <si>
    <t>BADDI</t>
  </si>
  <si>
    <t>FALLING WITHIN THE AREA OF TEHSIL NALAGARH AND BAROTIWALA AREA (FALLING UNDER BBNDA) OF TEHSIL KASAULI OF DISTT. SOLAN.</t>
  </si>
  <si>
    <t>PTN</t>
  </si>
  <si>
    <t>NEW_ACIT/DCIT TDS CIRCLE, PATNA</t>
  </si>
  <si>
    <t>PATNA</t>
  </si>
  <si>
    <t>PATNA DISTT.</t>
  </si>
  <si>
    <t>NEW_DCIT/ACIT/ITO(HQ) TDS CIRCLE, PATNA</t>
  </si>
  <si>
    <t>ARRA, JEHANABAD, ARWAL, AURANGABAD, VAISHALI, NALANDA, BHABHUA, KAIMUR, GAYA, ROHTAS</t>
  </si>
  <si>
    <t>NEW_ACIT/DCIT TDS, MUZAFFARPUR</t>
  </si>
  <si>
    <t>MUZAFFARPUR</t>
  </si>
  <si>
    <t>CHAPRA, SARAN, SAMASTIPUR, SITAMARHI, SHEOHAR, MOTIHARI, DARBHANGA, MADHUBANI, BETIAH &amp; ALL CIT-MUZ. CHARGE</t>
  </si>
  <si>
    <t>NEW_ACIT/DCIT TDS, BHAGALPUR</t>
  </si>
  <si>
    <t>BHAGALPUR</t>
  </si>
  <si>
    <t>KATIHAR, SAHARSA, ARARIA &amp; ALL CIT-BGL CHARGE</t>
  </si>
  <si>
    <t>NEW_ACIT/DCIT TDS, BEGUSARAI</t>
  </si>
  <si>
    <t>BEGUSARAI</t>
  </si>
  <si>
    <t>PURNIA, KISHANGANJ, MUNGER, L.SARAI, SHEIKHPURA, JAMUI, SUPAUL, MADHEPURA &amp; ALL BEGUSARAI DISTT.</t>
  </si>
  <si>
    <t>RCH</t>
  </si>
  <si>
    <t>TDS CIRCLE/WARD RANCHI</t>
  </si>
  <si>
    <t>RANCHI</t>
  </si>
  <si>
    <t>AREA COVERED BY THE DISTRICT RANCHI, GUMLA, LOHARDAGA, SIMDEGA, GARWA, PALAMU, LATEHAR, KHUNTI, DALTONGANJ</t>
  </si>
  <si>
    <t>TDS CIRCLE/WARD JAMSHEDPUR</t>
  </si>
  <si>
    <t>JAMSHEDPUR</t>
  </si>
  <si>
    <t>AREA COVERED BY THE DISTRICT EAST SINGHBHUM, WEST SIGHBHUM, SARAIKELA KHARSAWAN</t>
  </si>
  <si>
    <t>TDS CIRCLE/WARD BOKARO</t>
  </si>
  <si>
    <t>BOKARO</t>
  </si>
  <si>
    <t>AREA COVERED BY THE DISTRICT BOKARO, RAMGARH, HAZARIBAGH, KODERMA, CHATRA</t>
  </si>
  <si>
    <t>DCIT/ACIT/ITO CIRCLE/WARD TDS DHANBAD</t>
  </si>
  <si>
    <t>DHANBAD</t>
  </si>
  <si>
    <t>AREA COVERED THE DISTRICT DHANBAD, PAKUR, GIRIDIH, DEOGHAR, SAHEBGANJ, DUMKA, GODDA, JAMTARA</t>
  </si>
  <si>
    <t>RKT</t>
  </si>
  <si>
    <t>ACIT TDS CIRCLE, RAJKOT</t>
  </si>
  <si>
    <t>RAJKOT</t>
  </si>
  <si>
    <t>RAJKOT &lt;REVENUE DIST. OF RAJKOT,JUNAGADH,AMRELI,JAMNAGAR,PORBANDAR,KUTCH &amp; UT OF DIU.&gt;</t>
  </si>
  <si>
    <t>ITO TDS - 1, RAJKOT</t>
  </si>
  <si>
    <t>RAJKOT &lt;REVENUE DIST. OF RAJKOT,JUNAGADH,AMRELI &amp; U/T OF DIE&gt;/ DHORAJI/ GONDAL/ MORBI</t>
  </si>
  <si>
    <t>ITO TDS - 2, RAJKOT</t>
  </si>
  <si>
    <t>ITO TDS, JAMNAGAR</t>
  </si>
  <si>
    <t>JAMNAGAR</t>
  </si>
  <si>
    <t>JAMNAGAR &lt;REVENUE DIST. OF JAMNAGAR &amp; PORBANDAR&gt;/ DWARKA</t>
  </si>
  <si>
    <t>ITO TDS, GANDHIDHAM</t>
  </si>
  <si>
    <t>GANDHIDHAM</t>
  </si>
  <si>
    <t>REVENUE DIST. OF KUTCH&gt;</t>
  </si>
  <si>
    <t>RTK</t>
  </si>
  <si>
    <t>ITO (TDS) FARIDABAD</t>
  </si>
  <si>
    <t>FARIDABAD</t>
  </si>
  <si>
    <t xml:space="preserve">FARIDABAD, RANGE I AND FARIDABAD, RANGE II </t>
  </si>
  <si>
    <t>ITO (TDS) ROHTAK</t>
  </si>
  <si>
    <t>ROHTAK</t>
  </si>
  <si>
    <t>ROHTAK / JHAJJAR / BAHADURGARH / SONEPAT / REWARI / NARNAUL. Sonepat (HQ. Rohtak)  all villages Distt Rohtak</t>
  </si>
  <si>
    <t>ITO (TDS) HISSAR</t>
  </si>
  <si>
    <t>HISSAR</t>
  </si>
  <si>
    <t>HISSAR / SIRSA / FATEHABAD / BHIWANI / JIND</t>
  </si>
  <si>
    <t>ITO (TDS) KARNAL</t>
  </si>
  <si>
    <t>KARNAL</t>
  </si>
  <si>
    <t>KARNAL / PANIPAT / KURUKSHETRA / KAITHAL</t>
  </si>
  <si>
    <t>ITO (TDS) PANCHKULA</t>
  </si>
  <si>
    <t>PANCHKULA</t>
  </si>
  <si>
    <t>PANCHKULA / AMBALA / YAMUNA NAGAR</t>
  </si>
  <si>
    <t>ACIT(TDS) GURGAON</t>
  </si>
  <si>
    <t>GURGAON</t>
  </si>
  <si>
    <t>ITO(TDS), GURGAON</t>
  </si>
  <si>
    <t xml:space="preserve"> LESS THAN 10 LAKHS TDS</t>
  </si>
  <si>
    <t>SHL</t>
  </si>
  <si>
    <t>ITO-TDS-1, GUWAHATI</t>
  </si>
  <si>
    <t>GUWAHATI</t>
  </si>
  <si>
    <t>MUNICIPAL WARD NOS. 30 TO 36 OF THE GUWAHATI MUNICIPAL CORPORATION, GUWAHATI IN KAMRUP, NAGAON AND MORIGAON DISTRICT IN THE STATE OF ASSAM.</t>
  </si>
  <si>
    <t>ACIT-TDS, BONGAIGAON</t>
  </si>
  <si>
    <t>BONGAIGAON</t>
  </si>
  <si>
    <t>BONGAIGAON, DHUBRI, GOALPARA AND KOKRAJHAR DISTRICT IN THE STATE OF ASSAM. DISTRICT OF EAST GARO HILLS, WEST GARO HILLS, SOUTH GARO HILLS AND BAGHMARA DISTRICT IN THE STATE OF MEGHALAYA.</t>
  </si>
  <si>
    <t>ACIT-TDS, TEZPUR</t>
  </si>
  <si>
    <t>TEZPUR</t>
  </si>
  <si>
    <t>SONITPUR, DARRANG, UDALGURI, NORTH LAKHIMPUR AND DHEMAJI DISTRICT IN THE STATE OF ASSAM. TAWANG, EAST KAMENG, WEST KAMENG, PAPUMPARE, UPPER SUBANSIRI, LOWER SUBANSIRI AND KURUNG KUMEY DISTRICT IN THE STATE OF ARUNACHAL PRADESH.</t>
  </si>
  <si>
    <t>ITO-TDS-2, GUWAHATI</t>
  </si>
  <si>
    <t>MUNICIPAL WARD NOS. 18,19,28 &amp; 29 OF THE GUWAHATI MUNICIPAL CORPORATION, GUWAHATI IN KAMRUP, NALBARI AND BARPETA DISTRICT IN THE STATE OF ASSAM.</t>
  </si>
  <si>
    <t>ITO-TDS-3, GUWAHATI</t>
  </si>
  <si>
    <t>MUNICIPAL WARD NOS. 1 TO 17 AND 20 TO 27 AND 37 TO 60 OF THE GUWAHATI MUNICIPAL CORPORATION, GUWAHATI IN KAMRUP, DISTRICT IN THE STATE OF ASSAM. OTHER AREAS OF KAMRUP DISTRICT NOT COVERED BY THE GUWAHATI MUNICIPAL CORPORATION IN THE STATE OF ASSAM.</t>
  </si>
  <si>
    <t>ACIT-TDS, JORHAT</t>
  </si>
  <si>
    <t>JORHAT</t>
  </si>
  <si>
    <t>JORHAT AND GOLAGHAR DISTRICT IN THE STATE OF ASSAM</t>
  </si>
  <si>
    <t>ITO-TDS, IMPHAL</t>
  </si>
  <si>
    <t>IMPHAL</t>
  </si>
  <si>
    <t>SIBSAGAR AND KARBI ANGLONG DISTRICT IN THE STATE OF ASSAM, THE WHOLE STATE OF NAGALAND AND MANIPUR.</t>
  </si>
  <si>
    <t>ACIT (TDS), SHILLONG</t>
  </si>
  <si>
    <t>SHILLONG</t>
  </si>
  <si>
    <t>ITO (TDS), DIBRUGARH</t>
  </si>
  <si>
    <t>DIBRUGARH</t>
  </si>
  <si>
    <t>ACIT (TDS), SILCHAR</t>
  </si>
  <si>
    <t>SILCHAR</t>
  </si>
  <si>
    <t>SILCHAR, KARIMGANJ, DHARAMANAGAR</t>
  </si>
  <si>
    <t>ACIT (TDS), AGARTALA</t>
  </si>
  <si>
    <t>AGARTALA</t>
  </si>
  <si>
    <t>DCIT (TDS), TINSUKIA</t>
  </si>
  <si>
    <t>TINSUKIA</t>
  </si>
  <si>
    <t>SRT</t>
  </si>
  <si>
    <t>ACIT-TDS-CIRCLE,SURAT [NEW]</t>
  </si>
  <si>
    <t>SURAT</t>
  </si>
  <si>
    <t>INCOME TAX OFFICER-TDS-1,SURAT [NEW]</t>
  </si>
  <si>
    <t>ANJANA, BOMBAY MARKET, GOLWAD, GOPIPURA, INDERPURA, KAILASH NAGAR, KHATODARA, KOTSAFIL ROAD, MALINIWADI, MANDARWAJA, MOMNAWAD, NATALI STREET, NAVAPURA, NAVSARI BAZAR, RUDERPURA, RUSTAMPURA, SACHIN GIDC  (INCLUDING HAZIRA ROAD FROM L &amp; T TO ESSAR &amp; REST OF THE HAZIRA), SALABATPURA, SUMAN-DESAI -NI –WADI SURAT TEXTILE MARKET, UDHNA MAGDALLA ROAD, UDHNAGAM, UMERWADA,  ZAMPA BAZAR,</t>
  </si>
  <si>
    <t>INCOME TAX OFFICER-TDS-2,SURAT [NEW]</t>
  </si>
  <si>
    <t>ADAJAN, ADAJAN ROAD, ADARSH SOCIETY, AMBAJI ROAD, AMBIKANIKETAN, AMLIPURA, ANNI BESANT ROAD, ATHWA GATE,  BALAJI ROAD, BHATAR ROAD, BHANDARIWAD, BADEKHA CHAKLA, BEGUMPURA,  BAWA SIDI TEKRO, BORWAD, CHAUTA BAZAR,  DIWALIBAUG, DUMBHAL,  GHOD DOD ROAD, GREEN PARK, HARIJANWAS, JEHANGIRPURA,  KUMBHARWAD, KUNVERSINGH SHERI, KANPITH BAZAR, KARANJ,  MALIFALIA,  MAGOB,  MORABHAGAL, NIZAM FALIA, NANPURA,  NANAVARACHHA,  PARSIWAD, PUMPING STATION, RAMNAGAR, RANDER ROAD, SANGHADIAWAD, SHETANFALIA, SONIFALIA, TADWADI, UMARWADA, UMRA JAKATNAKA,  CHORYASI  INCLUDING HAZIRA ROAD  FROM KRIBHCO TO RELIANCE (LEFT HAND SIDE AREA), TALUKAS OF KAMREJ, OLPAD.</t>
  </si>
  <si>
    <t>INCOME TAX OFFICER-TDS-3,SURAT [NEW]</t>
  </si>
  <si>
    <t xml:space="preserve">ALTHAN, BAMROLI,  BHAJIWALI POLE, BHAVANIWAD, BHARANPURI BHAGAL, BHEDWAD, BHESTAN, DINDOLI, GHEEKANTA, HARIPURA, JADAKHADI, JEHANGIRABAD, KASKIWAD, LIMBAYAT, MACHHLIPITH, MAHIDERPURA,  MAJURA GATE, ONGC CIRCLE TO ICHHAPORE CIRCLE (LEFT HAND SIDE AREA) INCLUDING ABG SHIPYARD, PIPLOD, PANDESARA, RAMPURA, RANITALAV,  SAIYEDPURA, UMRA. TALUKAS OF BARDOLI , MANGROL , MANDVI, NIZAR , PALSANA , SONGADH, VALOD , VYARA, UCHHAL .    </t>
  </si>
  <si>
    <t>INCOME TAX OFFICER-TDS-4,SURAT [NEW]</t>
  </si>
  <si>
    <t>ADARSHNAGAR, A.K. ROAD, AMBEDKAR ROAD, BOMBAY COLONY, BARODA PRESTIGE, BETHI COLONY, BRAHMIMATA,  BARTESWAR MAHDEV TO VED DARWAJA, BHAGATALAO, CHOWK BAZAR, DUDHARA SHERI,   FULPADA, FULPADA - GIDC, GALEMANDI BAZAR, GURUNAGAR, GOTALAWADI, HALPATIWADI, JALARAM NAGAR, KATARGAM DARWAJA, KATARGAM, KANSA NAGAR, KUBER NAGAR,  LEKHADIA SHERI, LAL DARWAJA, LAL GATE,  LAMBE HANUMAN ROAD, MATAWADI ROAD, NANIVED, NANI BAHUCHARAJI, NANAVAT, NURMOHALLO,  OM BAUG, PARSIWAD, PATELNAGAR, PATEL FALIA, RAILWAY STATION ROAD, RUGHNATHPURA, SUMUL DAIRY ROAD, SARDAR NAGAR,  SAHARA DARWAJA, SANTNIWADI, SHANKER NAGAR, SODAGARWAD, SURAT TEXTILE MILL, TALAOFALIA, UNAPANI ROAD, VARACHHA ROAD, VARIAVI BAZAR, VASTADEVI ROAD, AND ALL OTHER AREAS OF
SURAT INCLUDING ONGC CIRCLE TO KRIBHCO COLONY(RIGHT HAND SIDE AREA)</t>
  </si>
  <si>
    <t>INCOME TAX OFFICER-TDS,VALSAD [NEW]</t>
  </si>
  <si>
    <t>VALSAD</t>
  </si>
  <si>
    <t>AREAS LYING WITHIN THE TERRITORIAL LIMITS OF REVENUE DISTRICTS OF
[ 1] VALSAD
[2] DANGS
[3] NAVSARI
[4] UNION TERRITORIES OF DADAR &amp; NAGAR HAVELI (SILVASA) &amp; DAMAN</t>
  </si>
  <si>
    <t>TVD</t>
  </si>
  <si>
    <t>DCIT/ACIT(TDS), TRIVANDRUM</t>
  </si>
  <si>
    <t>TRIVANDRUM</t>
  </si>
  <si>
    <t>ITO(TDS), TRIVANDRUM</t>
  </si>
  <si>
    <t>DCIT/ACIT(TDS), KOTTAYAM</t>
  </si>
  <si>
    <t>KOTTAYAM</t>
  </si>
  <si>
    <t>ITO(TDS), ALLEPPY</t>
  </si>
  <si>
    <t>ALLEPPY</t>
  </si>
  <si>
    <t>ALLEPPEY</t>
  </si>
  <si>
    <t>ITO(TDS), KOLLAM</t>
  </si>
  <si>
    <t>KOLLAM</t>
  </si>
  <si>
    <t>VPN</t>
  </si>
  <si>
    <t>ACIT CIRCLE-6(1) TDS VISHAKHAPATNAM</t>
  </si>
  <si>
    <t>VISHAKHAPATNAM</t>
  </si>
  <si>
    <t>ALL PERSONS WHO ARE RESPONSIBLE FOR MAKING DEDUCTION AND /OR COLLECTION OF INCOME TAX AT SOURCE AND WHOSE NAMES START WITH THE ENGLISH ALPHABETS A, B, C, D, E, F, H AND R, FALLING WITHIN THE TERRITORIAL AREAS OF REVENUE DISTRICTS OF VISHAKHAPATNAM IN THE STATE OF ANDHRA PRADESH.</t>
  </si>
  <si>
    <t>ITO WARD-6(1),TDS, VISHAKHAPATNAM</t>
  </si>
  <si>
    <t>1.)ALL PERSONS WHO ARE RESPONSIBLE FOR MAKING DEDUCTION AND /OR COLLECTION OF INCOME TAX AT SOURCE AND WHOSE NAMES START WITH THE ENGLISH ALPHABETS G, I, J, K AND L FALLING WITHIN THE TERRITORIAL AREAS OF REVENUE DISTRICTS OF VISHAKHAPATNAMIN THE STATE OF ANDHRA PRADESH AND                                                                                                                                                 2.) ALL PERSONS WHO ARE RESPONSIBLE FOR MAKING DEDUCTION AND /OR COLLECTION OF INCOME TAX AT SOURCE FALLING WITHIN THE TERRITORIAL AREAS OF REVENUE DISTRICTS OF SRIKAKULAM IN THE STATE OF ANDHRA PRADESH</t>
  </si>
  <si>
    <t>ITO WARD-6(2),TDS,VISHAKHAPATNAM</t>
  </si>
  <si>
    <t>1.)ALL PERSONS WHO ARE RESPONSIBLE FOR MAKING DEDUCTION AND /OR COLLECTION OF INCOME TAX AT SOURCE AND WHOSE NAMES START WITH THE ENGLISH ALPHABETS M, N, O, P AND Q FALLING WITHIN THE TERRITORIAL AREAS OF REVENUE DISTRICTS OF VISHAKHAPATNAMIN THE STATE OF ANDHRA PRADESH AND                                                                                                                                                 2.) ALL PERSONS WHO ARE RESPONSIBLE FOR MAKING DEDUCTION AND /OR COLLECTION OF INCOME TAX AT SOURCE FALLING WITHIN THE TERRITORIAL AREAS OF REVENUE DISTRICTS OF VIZIANAGARAM IN THE STATE OF ANDHRA PRADESH</t>
  </si>
  <si>
    <t>ITO WARD-6(3),TDS,VISHAKHAPATNAM</t>
  </si>
  <si>
    <t>ALL PERSONS WHO ARE RESPONSIBLE FOR MAKING DEDUCTION AND /OR COLLECTION OF INCOME TAX AT SOURCE AND WHOSE NAMES START WITH THE ENGLISH ALPHABETS S, T, U, V, W, X, Y AND  Z FALLING WITHIN THE TERRITORIAL AREAS OF REVENUE DISTRICTS OF VISHAKHAPATNAM IN THE STATE OF ANDHRA PRADESH.</t>
  </si>
  <si>
    <t>ITO, TDS, RAJAHMUMDHRY</t>
  </si>
  <si>
    <t>RAJAHMUNDRY</t>
  </si>
  <si>
    <t>ALL PERSONS WHO ARE RESPONSIBLE FOR MAKING DEDUCTION AND /OR COLLECTION OF INCOME TAX AT SOURCE FALLING WITHIN THE TERRITORIAL AREAS OF REVENUE DISTRICTS OF EAST GODAVARI AND WEST GODAVARIIN THE STATE OF ANDHRA PRADESH.</t>
  </si>
  <si>
    <t>TAN AO CODE Master version 3.5 as provided by NSDL</t>
  </si>
  <si>
    <t>Check for new list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</si>
</sst>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57">
    <font>
      <sz val="11"/>
      <color theme="1"/>
      <name val="Calibri"/>
      <family val="2"/>
    </font>
    <font>
      <sz val="11"/>
      <color indexed="8"/>
      <name val="Calibri"/>
      <family val="2"/>
    </font>
    <font>
      <sz val="8"/>
      <name val="Tahoma"/>
      <family val="2"/>
    </font>
    <font>
      <b/>
      <sz val="10"/>
      <name val="Arial"/>
      <family val="2"/>
    </font>
    <font>
      <b/>
      <sz val="13"/>
      <name val="Times New Roman"/>
      <family val="1"/>
    </font>
    <font>
      <sz val="13"/>
      <color indexed="8"/>
      <name val="Times New Roman"/>
      <family val="1"/>
    </font>
    <font>
      <i/>
      <sz val="13"/>
      <name val="Times New Roman"/>
      <family val="1"/>
    </font>
    <font>
      <sz val="10"/>
      <name val="Arial"/>
      <family val="2"/>
    </font>
    <font>
      <sz val="10"/>
      <color indexed="8"/>
      <name val="Arial"/>
      <family val="2"/>
    </font>
    <font>
      <i/>
      <sz val="10"/>
      <color indexed="8"/>
      <name val="Arial"/>
      <family val="2"/>
    </font>
    <font>
      <i/>
      <sz val="10"/>
      <name val="Arial"/>
      <family val="2"/>
    </font>
    <font>
      <b/>
      <sz val="10"/>
      <color indexed="9"/>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10"/>
      <color indexed="8"/>
      <name val="Arial"/>
      <family val="2"/>
    </font>
    <font>
      <b/>
      <i/>
      <sz val="10"/>
      <color indexed="8"/>
      <name val="Arial"/>
      <family val="2"/>
    </font>
    <font>
      <sz val="11"/>
      <name val="Calibri"/>
      <family val="2"/>
    </font>
    <font>
      <b/>
      <sz val="10"/>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9"/>
      <color theme="1"/>
      <name val="Arial"/>
      <family val="2"/>
    </font>
    <font>
      <b/>
      <sz val="10"/>
      <color theme="1"/>
      <name val="Arial"/>
      <family val="2"/>
    </font>
    <font>
      <sz val="13"/>
      <color theme="1"/>
      <name val="Times New Roman"/>
      <family val="1"/>
    </font>
    <font>
      <b/>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hair"/>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ont="1" applyAlignment="1">
      <alignment/>
    </xf>
    <xf numFmtId="0" fontId="52" fillId="0" borderId="0" xfId="0" applyFont="1" applyAlignment="1">
      <alignment/>
    </xf>
    <xf numFmtId="0" fontId="0" fillId="0" borderId="0" xfId="0" applyAlignment="1" applyProtection="1">
      <alignment/>
      <protection hidden="1"/>
    </xf>
    <xf numFmtId="0" fontId="52" fillId="0" borderId="0" xfId="0" applyFont="1" applyAlignment="1" applyProtection="1">
      <alignment vertical="center"/>
      <protection hidden="1"/>
    </xf>
    <xf numFmtId="0" fontId="52" fillId="0" borderId="0" xfId="0" applyFont="1" applyBorder="1" applyAlignment="1" applyProtection="1">
      <alignment vertical="center"/>
      <protection hidden="1"/>
    </xf>
    <xf numFmtId="0" fontId="53" fillId="0" borderId="0" xfId="0" applyFont="1" applyAlignment="1" applyProtection="1">
      <alignment vertical="center"/>
      <protection hidden="1"/>
    </xf>
    <xf numFmtId="0" fontId="3" fillId="0" borderId="0" xfId="0" applyFont="1" applyAlignment="1" applyProtection="1" quotePrefix="1">
      <alignment vertical="center"/>
      <protection hidden="1"/>
    </xf>
    <xf numFmtId="0" fontId="3" fillId="0" borderId="0" xfId="0" applyFont="1" applyAlignment="1" applyProtection="1">
      <alignment vertical="center"/>
      <protection hidden="1"/>
    </xf>
    <xf numFmtId="0" fontId="7" fillId="0" borderId="0" xfId="0" applyFont="1" applyAlignment="1" applyProtection="1">
      <alignment vertical="center"/>
      <protection hidden="1"/>
    </xf>
    <xf numFmtId="0" fontId="52" fillId="0" borderId="10" xfId="0" applyFont="1" applyBorder="1" applyAlignment="1" applyProtection="1">
      <alignment vertical="center"/>
      <protection hidden="1"/>
    </xf>
    <xf numFmtId="0" fontId="52" fillId="0" borderId="0" xfId="0" applyFont="1" applyAlignment="1" applyProtection="1">
      <alignment vertical="top" wrapText="1"/>
      <protection hidden="1"/>
    </xf>
    <xf numFmtId="0" fontId="52" fillId="0" borderId="0" xfId="0" applyFont="1" applyAlignment="1" applyProtection="1">
      <alignment vertical="top"/>
      <protection hidden="1"/>
    </xf>
    <xf numFmtId="0" fontId="52" fillId="0" borderId="0" xfId="0" applyFont="1" applyBorder="1" applyAlignment="1" applyProtection="1">
      <alignment vertical="center" wrapText="1"/>
      <protection hidden="1"/>
    </xf>
    <xf numFmtId="0" fontId="52" fillId="0" borderId="0" xfId="0" applyFont="1" applyFill="1" applyAlignment="1" applyProtection="1">
      <alignment vertical="center"/>
      <protection hidden="1"/>
    </xf>
    <xf numFmtId="0" fontId="52" fillId="0" borderId="11" xfId="0" applyFont="1" applyBorder="1" applyAlignment="1" applyProtection="1">
      <alignment vertical="center"/>
      <protection hidden="1"/>
    </xf>
    <xf numFmtId="0" fontId="52" fillId="0" borderId="0" xfId="0" applyFont="1" applyBorder="1" applyAlignment="1" applyProtection="1">
      <alignment horizontal="center" vertical="center"/>
      <protection hidden="1"/>
    </xf>
    <xf numFmtId="0" fontId="0" fillId="0" borderId="0" xfId="0" applyBorder="1" applyAlignment="1" applyProtection="1">
      <alignment/>
      <protection hidden="1"/>
    </xf>
    <xf numFmtId="0" fontId="52" fillId="0" borderId="10" xfId="0" applyFont="1" applyBorder="1" applyAlignment="1" applyProtection="1">
      <alignment horizontal="center" vertical="center"/>
      <protection hidden="1"/>
    </xf>
    <xf numFmtId="0" fontId="3" fillId="0" borderId="0" xfId="0" applyFont="1" applyAlignment="1" applyProtection="1" quotePrefix="1">
      <alignment horizontal="right" vertical="center"/>
      <protection hidden="1"/>
    </xf>
    <xf numFmtId="0" fontId="50" fillId="0" borderId="0" xfId="0" applyFont="1" applyAlignment="1" applyProtection="1" quotePrefix="1">
      <alignment horizontal="right"/>
      <protection hidden="1"/>
    </xf>
    <xf numFmtId="0" fontId="54" fillId="0" borderId="0" xfId="0" applyFont="1" applyAlignment="1" applyProtection="1" quotePrefix="1">
      <alignment horizontal="right" vertical="center"/>
      <protection hidden="1"/>
    </xf>
    <xf numFmtId="0" fontId="3" fillId="0" borderId="0" xfId="0" applyFont="1" applyBorder="1" applyAlignment="1" applyProtection="1">
      <alignment horizontal="center" vertical="center"/>
      <protection hidden="1"/>
    </xf>
    <xf numFmtId="0" fontId="52" fillId="0" borderId="0" xfId="0" applyFont="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pplyProtection="1" quotePrefix="1">
      <alignment horizontal="right" vertical="center" wrapText="1"/>
      <protection hidden="1"/>
    </xf>
    <xf numFmtId="0" fontId="7" fillId="0" borderId="0" xfId="0" applyFont="1" applyAlignment="1" applyProtection="1">
      <alignment horizontal="right" vertical="center" wrapText="1"/>
      <protection hidden="1"/>
    </xf>
    <xf numFmtId="0" fontId="7" fillId="0" borderId="0" xfId="0" applyFont="1" applyAlignment="1" applyProtection="1" quotePrefix="1">
      <alignment horizontal="right" vertical="center"/>
      <protection hidden="1"/>
    </xf>
    <xf numFmtId="0" fontId="7" fillId="0" borderId="0" xfId="0" applyFont="1" applyAlignment="1" applyProtection="1">
      <alignment vertical="center" wrapText="1"/>
      <protection hidden="1"/>
    </xf>
    <xf numFmtId="0" fontId="52"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16" borderId="0" xfId="0" applyNumberFormat="1" applyFill="1" applyAlignment="1" applyProtection="1">
      <alignment/>
      <protection locked="0"/>
    </xf>
    <xf numFmtId="0" fontId="0" fillId="16" borderId="0" xfId="0" applyFill="1" applyAlignment="1" applyProtection="1">
      <alignment/>
      <protection locked="0"/>
    </xf>
    <xf numFmtId="49" fontId="44" fillId="16" borderId="0" xfId="52" applyNumberFormat="1" applyFill="1" applyAlignment="1" applyProtection="1">
      <alignment/>
      <protection locked="0"/>
    </xf>
    <xf numFmtId="49" fontId="0" fillId="0" borderId="0" xfId="0" applyNumberFormat="1" applyAlignment="1" applyProtection="1">
      <alignment/>
      <protection locked="0"/>
    </xf>
    <xf numFmtId="14" fontId="0" fillId="0" borderId="0" xfId="0" applyNumberFormat="1" applyFill="1" applyAlignment="1" applyProtection="1">
      <alignment/>
      <protection locked="0"/>
    </xf>
    <xf numFmtId="0" fontId="52" fillId="0" borderId="10" xfId="0" applyNumberFormat="1" applyFont="1" applyBorder="1" applyAlignment="1" applyProtection="1">
      <alignment vertical="center"/>
      <protection hidden="1" locked="0"/>
    </xf>
    <xf numFmtId="0" fontId="52" fillId="0" borderId="10" xfId="0" applyFont="1" applyBorder="1" applyAlignment="1" applyProtection="1">
      <alignment vertical="center"/>
      <protection hidden="1" locked="0"/>
    </xf>
    <xf numFmtId="0" fontId="52" fillId="0" borderId="10" xfId="0" applyFont="1" applyBorder="1" applyAlignment="1" applyProtection="1">
      <alignment vertical="center"/>
      <protection hidden="1"/>
    </xf>
    <xf numFmtId="0" fontId="52" fillId="0" borderId="10" xfId="0" applyFont="1" applyBorder="1" applyAlignment="1" applyProtection="1">
      <alignment vertical="center"/>
      <protection hidden="1"/>
    </xf>
    <xf numFmtId="0" fontId="7" fillId="0" borderId="0" xfId="0" applyFont="1" applyBorder="1" applyAlignment="1">
      <alignment/>
    </xf>
    <xf numFmtId="0" fontId="7" fillId="0" borderId="0" xfId="0" applyFont="1" applyAlignment="1">
      <alignment/>
    </xf>
    <xf numFmtId="0" fontId="11" fillId="33" borderId="10" xfId="0" applyFont="1" applyFill="1" applyBorder="1" applyAlignment="1">
      <alignment/>
    </xf>
    <xf numFmtId="0" fontId="11" fillId="34" borderId="1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33" fillId="0" borderId="10" xfId="0" applyFont="1" applyFill="1" applyBorder="1" applyAlignment="1">
      <alignment/>
    </xf>
    <xf numFmtId="0" fontId="33" fillId="0" borderId="10" xfId="0" applyFont="1" applyFill="1" applyBorder="1" applyAlignment="1">
      <alignment wrapText="1"/>
    </xf>
    <xf numFmtId="0" fontId="0" fillId="0" borderId="10" xfId="0" applyNumberFormat="1" applyFont="1" applyFill="1" applyBorder="1" applyAlignment="1">
      <alignment/>
    </xf>
    <xf numFmtId="0" fontId="12" fillId="0" borderId="0" xfId="0" applyFont="1" applyBorder="1" applyAlignment="1">
      <alignment/>
    </xf>
    <xf numFmtId="0" fontId="44" fillId="0" borderId="0" xfId="52" applyBorder="1" applyAlignment="1" applyProtection="1">
      <alignment/>
      <protection/>
    </xf>
    <xf numFmtId="0" fontId="4" fillId="0" borderId="0" xfId="0" applyFont="1" applyAlignment="1" applyProtection="1">
      <alignment horizontal="center" vertical="center" wrapText="1"/>
      <protection hidden="1"/>
    </xf>
    <xf numFmtId="0" fontId="55" fillId="0" borderId="0" xfId="0" applyFont="1" applyAlignment="1" applyProtection="1">
      <alignment horizontal="center" vertical="center"/>
      <protection hidden="1"/>
    </xf>
    <xf numFmtId="0" fontId="52" fillId="0" borderId="12" xfId="0" applyFont="1" applyBorder="1" applyAlignment="1" applyProtection="1">
      <alignment vertical="center"/>
      <protection hidden="1" locked="0"/>
    </xf>
    <xf numFmtId="0" fontId="52" fillId="0" borderId="10" xfId="0" applyFont="1" applyBorder="1" applyAlignment="1" applyProtection="1">
      <alignment vertical="center"/>
      <protection hidden="1"/>
    </xf>
    <xf numFmtId="0" fontId="52" fillId="0" borderId="13" xfId="0" applyFont="1" applyBorder="1" applyAlignment="1" applyProtection="1">
      <alignment vertical="center"/>
      <protection hidden="1"/>
    </xf>
    <xf numFmtId="0" fontId="52" fillId="0" borderId="0" xfId="0" applyFont="1" applyAlignment="1" applyProtection="1">
      <alignment horizontal="left" vertical="top" wrapText="1"/>
      <protection hidden="1"/>
    </xf>
    <xf numFmtId="0" fontId="52" fillId="0" borderId="0" xfId="0" applyFont="1" applyBorder="1" applyAlignment="1" applyProtection="1">
      <alignment horizontal="center" vertical="center"/>
      <protection hidden="1"/>
    </xf>
    <xf numFmtId="0" fontId="52" fillId="0" borderId="14" xfId="0" applyFont="1" applyBorder="1" applyAlignment="1" applyProtection="1">
      <alignment horizontal="right" vertical="center"/>
      <protection hidden="1"/>
    </xf>
    <xf numFmtId="0" fontId="52" fillId="0" borderId="0" xfId="0" applyFont="1" applyBorder="1" applyAlignment="1" applyProtection="1">
      <alignment horizontal="right" vertical="center"/>
      <protection hidden="1"/>
    </xf>
    <xf numFmtId="0" fontId="52" fillId="0" borderId="15" xfId="0" applyFont="1" applyBorder="1" applyAlignment="1" applyProtection="1">
      <alignment vertical="center"/>
      <protection hidden="1"/>
    </xf>
    <xf numFmtId="0" fontId="52" fillId="0" borderId="16" xfId="0" applyFont="1" applyBorder="1" applyAlignment="1" applyProtection="1">
      <alignment vertical="center"/>
      <protection hidden="1"/>
    </xf>
    <xf numFmtId="0" fontId="52" fillId="0" borderId="17" xfId="0" applyFont="1" applyBorder="1" applyAlignment="1" applyProtection="1">
      <alignment vertical="center"/>
      <protection hidden="1"/>
    </xf>
    <xf numFmtId="0" fontId="52" fillId="0" borderId="14" xfId="0" applyFont="1" applyBorder="1" applyAlignment="1" applyProtection="1">
      <alignment vertical="center"/>
      <protection hidden="1"/>
    </xf>
    <xf numFmtId="0" fontId="52" fillId="0" borderId="0" xfId="0" applyFont="1" applyBorder="1" applyAlignment="1" applyProtection="1">
      <alignment vertical="center"/>
      <protection hidden="1"/>
    </xf>
    <xf numFmtId="0" fontId="52" fillId="0" borderId="18" xfId="0" applyFont="1" applyBorder="1" applyAlignment="1" applyProtection="1">
      <alignment vertical="center"/>
      <protection hidden="1"/>
    </xf>
    <xf numFmtId="0" fontId="52" fillId="0" borderId="19" xfId="0" applyFont="1" applyBorder="1" applyAlignment="1" applyProtection="1">
      <alignment vertical="center"/>
      <protection hidden="1"/>
    </xf>
    <xf numFmtId="0" fontId="52" fillId="0" borderId="20" xfId="0" applyFont="1" applyBorder="1" applyAlignment="1" applyProtection="1">
      <alignment vertical="center"/>
      <protection hidden="1"/>
    </xf>
    <xf numFmtId="0" fontId="52" fillId="0" borderId="21" xfId="0" applyFont="1" applyBorder="1" applyAlignment="1" applyProtection="1">
      <alignment vertical="center"/>
      <protection hidden="1"/>
    </xf>
    <xf numFmtId="43" fontId="52" fillId="0" borderId="0" xfId="42" applyFont="1" applyAlignment="1" applyProtection="1">
      <alignment horizontal="left" vertical="center"/>
      <protection hidden="1"/>
    </xf>
    <xf numFmtId="0" fontId="52" fillId="0" borderId="0" xfId="0" applyFont="1" applyBorder="1" applyAlignment="1" applyProtection="1">
      <alignment vertical="center" wrapText="1"/>
      <protection hidden="1"/>
    </xf>
    <xf numFmtId="43" fontId="52" fillId="0" borderId="10" xfId="42" applyFont="1" applyBorder="1" applyAlignment="1" applyProtection="1">
      <alignment horizontal="left" vertical="center"/>
      <protection hidden="1"/>
    </xf>
    <xf numFmtId="0" fontId="52" fillId="0" borderId="0" xfId="0" applyFont="1" applyAlignment="1" applyProtection="1">
      <alignment horizontal="center" vertical="center" wrapText="1"/>
      <protection hidden="1"/>
    </xf>
    <xf numFmtId="0" fontId="52" fillId="0" borderId="0" xfId="0" applyFont="1" applyAlignment="1" applyProtection="1">
      <alignment horizontal="center" vertical="center"/>
      <protection hidden="1"/>
    </xf>
    <xf numFmtId="0" fontId="52" fillId="0" borderId="1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52" fillId="0" borderId="0" xfId="0" applyFont="1" applyAlignment="1" applyProtection="1">
      <alignment vertical="center" wrapText="1"/>
      <protection hidden="1"/>
    </xf>
    <xf numFmtId="0" fontId="52" fillId="0" borderId="0" xfId="0" applyFont="1" applyAlignment="1" applyProtection="1">
      <alignment horizontal="left" vertical="center" wrapText="1"/>
      <protection hidden="1"/>
    </xf>
    <xf numFmtId="0" fontId="52" fillId="0" borderId="0" xfId="0" applyFont="1" applyAlignment="1" applyProtection="1">
      <alignment horizontal="left" vertical="center"/>
      <protection hidden="1"/>
    </xf>
    <xf numFmtId="49" fontId="52" fillId="0" borderId="13" xfId="0" applyNumberFormat="1" applyFont="1" applyBorder="1" applyAlignment="1" applyProtection="1">
      <alignment horizontal="center" vertical="center"/>
      <protection hidden="1"/>
    </xf>
    <xf numFmtId="0" fontId="52" fillId="0" borderId="11" xfId="0" applyFont="1" applyBorder="1" applyAlignment="1" applyProtection="1">
      <alignment horizontal="center" vertical="center"/>
      <protection hidden="1"/>
    </xf>
    <xf numFmtId="0" fontId="52" fillId="0" borderId="22" xfId="0" applyFont="1" applyBorder="1" applyAlignment="1" applyProtection="1">
      <alignment horizontal="center" vertical="center"/>
      <protection hidden="1"/>
    </xf>
    <xf numFmtId="43" fontId="52" fillId="0" borderId="12" xfId="42" applyFont="1" applyBorder="1" applyAlignment="1" applyProtection="1">
      <alignment vertical="center"/>
      <protection hidden="1"/>
    </xf>
    <xf numFmtId="0" fontId="52" fillId="0" borderId="12" xfId="0" applyFont="1" applyBorder="1" applyAlignment="1" applyProtection="1">
      <alignment vertical="center"/>
      <protection hidden="1"/>
    </xf>
    <xf numFmtId="0" fontId="56" fillId="0" borderId="0" xfId="0" applyFont="1" applyAlignment="1" applyProtection="1">
      <alignment horizontal="center" vertic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abcaus.in/linked%20files/instructions49B.pd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abcaus.in/" TargetMode="External" /><Relationship Id="rId3" Type="http://schemas.openxmlformats.org/officeDocument/2006/relationships/hyperlink" Target="http://abcaus.in/"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3</xdr:col>
      <xdr:colOff>123825</xdr:colOff>
      <xdr:row>2</xdr:row>
      <xdr:rowOff>342900</xdr:rowOff>
    </xdr:to>
    <xdr:pic>
      <xdr:nvPicPr>
        <xdr:cNvPr id="1" name="Picture 2" descr="abcaus.jpg"/>
        <xdr:cNvPicPr preferRelativeResize="1">
          <a:picLocks noChangeAspect="1"/>
        </xdr:cNvPicPr>
      </xdr:nvPicPr>
      <xdr:blipFill>
        <a:blip r:embed="rId1"/>
        <a:stretch>
          <a:fillRect/>
        </a:stretch>
      </xdr:blipFill>
      <xdr:spPr>
        <a:xfrm>
          <a:off x="66675" y="47625"/>
          <a:ext cx="628650" cy="647700"/>
        </a:xfrm>
        <a:prstGeom prst="rect">
          <a:avLst/>
        </a:prstGeom>
        <a:noFill/>
        <a:ln w="9525" cmpd="sng">
          <a:noFill/>
        </a:ln>
      </xdr:spPr>
    </xdr:pic>
    <xdr:clientData/>
  </xdr:twoCellAnchor>
  <xdr:twoCellAnchor>
    <xdr:from>
      <xdr:col>4</xdr:col>
      <xdr:colOff>66675</xdr:colOff>
      <xdr:row>0</xdr:row>
      <xdr:rowOff>57150</xdr:rowOff>
    </xdr:from>
    <xdr:to>
      <xdr:col>8</xdr:col>
      <xdr:colOff>76200</xdr:colOff>
      <xdr:row>2</xdr:row>
      <xdr:rowOff>28575</xdr:rowOff>
    </xdr:to>
    <xdr:sp macro="[0]!help">
      <xdr:nvSpPr>
        <xdr:cNvPr id="2" name="Rounded Rectangle 2"/>
        <xdr:cNvSpPr>
          <a:spLocks/>
        </xdr:cNvSpPr>
      </xdr:nvSpPr>
      <xdr:spPr>
        <a:xfrm>
          <a:off x="819150" y="57150"/>
          <a:ext cx="733425" cy="323850"/>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Help</a:t>
          </a:r>
        </a:p>
      </xdr:txBody>
    </xdr:sp>
    <xdr:clientData fPrintsWithSheet="0"/>
  </xdr:twoCellAnchor>
  <xdr:twoCellAnchor>
    <xdr:from>
      <xdr:col>28</xdr:col>
      <xdr:colOff>76200</xdr:colOff>
      <xdr:row>0</xdr:row>
      <xdr:rowOff>57150</xdr:rowOff>
    </xdr:from>
    <xdr:to>
      <xdr:col>33</xdr:col>
      <xdr:colOff>47625</xdr:colOff>
      <xdr:row>2</xdr:row>
      <xdr:rowOff>57150</xdr:rowOff>
    </xdr:to>
    <xdr:sp macro="[0]!part1">
      <xdr:nvSpPr>
        <xdr:cNvPr id="3" name="Rounded Rectangle 3"/>
        <xdr:cNvSpPr>
          <a:spLocks/>
        </xdr:cNvSpPr>
      </xdr:nvSpPr>
      <xdr:spPr>
        <a:xfrm>
          <a:off x="5172075" y="57150"/>
          <a:ext cx="876300" cy="352425"/>
        </a:xfrm>
        <a:prstGeom prst="roundRect">
          <a:avLst/>
        </a:prstGeom>
        <a:solidFill>
          <a:srgbClr val="0070C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Fill Form</a:t>
          </a:r>
        </a:p>
      </xdr:txBody>
    </xdr:sp>
    <xdr:clientData fPrintsWithSheet="0"/>
  </xdr:twoCellAnchor>
  <xdr:twoCellAnchor>
    <xdr:from>
      <xdr:col>19</xdr:col>
      <xdr:colOff>19050</xdr:colOff>
      <xdr:row>128</xdr:row>
      <xdr:rowOff>9525</xdr:rowOff>
    </xdr:from>
    <xdr:to>
      <xdr:col>21</xdr:col>
      <xdr:colOff>85725</xdr:colOff>
      <xdr:row>128</xdr:row>
      <xdr:rowOff>180975</xdr:rowOff>
    </xdr:to>
    <xdr:sp macro="[0]!part6">
      <xdr:nvSpPr>
        <xdr:cNvPr id="4" name="Pentagon 5"/>
        <xdr:cNvSpPr>
          <a:spLocks/>
        </xdr:cNvSpPr>
      </xdr:nvSpPr>
      <xdr:spPr>
        <a:xfrm>
          <a:off x="3486150" y="17926050"/>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19</xdr:col>
      <xdr:colOff>19050</xdr:colOff>
      <xdr:row>100</xdr:row>
      <xdr:rowOff>19050</xdr:rowOff>
    </xdr:from>
    <xdr:to>
      <xdr:col>21</xdr:col>
      <xdr:colOff>85725</xdr:colOff>
      <xdr:row>101</xdr:row>
      <xdr:rowOff>0</xdr:rowOff>
    </xdr:to>
    <xdr:sp macro="[0]!part5">
      <xdr:nvSpPr>
        <xdr:cNvPr id="5" name="Pentagon 6"/>
        <xdr:cNvSpPr>
          <a:spLocks/>
        </xdr:cNvSpPr>
      </xdr:nvSpPr>
      <xdr:spPr>
        <a:xfrm>
          <a:off x="3486150" y="14401800"/>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19</xdr:col>
      <xdr:colOff>19050</xdr:colOff>
      <xdr:row>78</xdr:row>
      <xdr:rowOff>19050</xdr:rowOff>
    </xdr:from>
    <xdr:to>
      <xdr:col>21</xdr:col>
      <xdr:colOff>85725</xdr:colOff>
      <xdr:row>79</xdr:row>
      <xdr:rowOff>38100</xdr:rowOff>
    </xdr:to>
    <xdr:sp macro="[0]!part4">
      <xdr:nvSpPr>
        <xdr:cNvPr id="6" name="Pentagon 7"/>
        <xdr:cNvSpPr>
          <a:spLocks/>
        </xdr:cNvSpPr>
      </xdr:nvSpPr>
      <xdr:spPr>
        <a:xfrm>
          <a:off x="3486150" y="11572875"/>
          <a:ext cx="428625" cy="209550"/>
        </a:xfrm>
        <a:prstGeom prst="homePlate">
          <a:avLst>
            <a:gd name="adj" fmla="val 25555"/>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19</xdr:col>
      <xdr:colOff>19050</xdr:colOff>
      <xdr:row>57</xdr:row>
      <xdr:rowOff>0</xdr:rowOff>
    </xdr:from>
    <xdr:to>
      <xdr:col>21</xdr:col>
      <xdr:colOff>85725</xdr:colOff>
      <xdr:row>57</xdr:row>
      <xdr:rowOff>171450</xdr:rowOff>
    </xdr:to>
    <xdr:sp macro="[0]!part3">
      <xdr:nvSpPr>
        <xdr:cNvPr id="7" name="Pentagon 8"/>
        <xdr:cNvSpPr>
          <a:spLocks/>
        </xdr:cNvSpPr>
      </xdr:nvSpPr>
      <xdr:spPr>
        <a:xfrm>
          <a:off x="3486150" y="8934450"/>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19</xdr:col>
      <xdr:colOff>19050</xdr:colOff>
      <xdr:row>24</xdr:row>
      <xdr:rowOff>0</xdr:rowOff>
    </xdr:from>
    <xdr:to>
      <xdr:col>21</xdr:col>
      <xdr:colOff>85725</xdr:colOff>
      <xdr:row>24</xdr:row>
      <xdr:rowOff>171450</xdr:rowOff>
    </xdr:to>
    <xdr:sp macro="[0]!part2">
      <xdr:nvSpPr>
        <xdr:cNvPr id="8" name="Pentagon 9"/>
        <xdr:cNvSpPr>
          <a:spLocks/>
        </xdr:cNvSpPr>
      </xdr:nvSpPr>
      <xdr:spPr>
        <a:xfrm>
          <a:off x="3486150" y="4867275"/>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12</xdr:col>
      <xdr:colOff>19050</xdr:colOff>
      <xdr:row>4</xdr:row>
      <xdr:rowOff>19050</xdr:rowOff>
    </xdr:from>
    <xdr:to>
      <xdr:col>14</xdr:col>
      <xdr:colOff>85725</xdr:colOff>
      <xdr:row>5</xdr:row>
      <xdr:rowOff>0</xdr:rowOff>
    </xdr:to>
    <xdr:sp macro="[0]!part1">
      <xdr:nvSpPr>
        <xdr:cNvPr id="9" name="Pentagon 10"/>
        <xdr:cNvSpPr>
          <a:spLocks/>
        </xdr:cNvSpPr>
      </xdr:nvSpPr>
      <xdr:spPr>
        <a:xfrm>
          <a:off x="2219325" y="1171575"/>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19</xdr:col>
      <xdr:colOff>19050</xdr:colOff>
      <xdr:row>150</xdr:row>
      <xdr:rowOff>9525</xdr:rowOff>
    </xdr:from>
    <xdr:to>
      <xdr:col>21</xdr:col>
      <xdr:colOff>85725</xdr:colOff>
      <xdr:row>150</xdr:row>
      <xdr:rowOff>180975</xdr:rowOff>
    </xdr:to>
    <xdr:sp macro="[0]!part7">
      <xdr:nvSpPr>
        <xdr:cNvPr id="10" name="Pentagon 11"/>
        <xdr:cNvSpPr>
          <a:spLocks/>
        </xdr:cNvSpPr>
      </xdr:nvSpPr>
      <xdr:spPr>
        <a:xfrm>
          <a:off x="3486150" y="20754975"/>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19</xdr:col>
      <xdr:colOff>19050</xdr:colOff>
      <xdr:row>178</xdr:row>
      <xdr:rowOff>0</xdr:rowOff>
    </xdr:from>
    <xdr:to>
      <xdr:col>21</xdr:col>
      <xdr:colOff>85725</xdr:colOff>
      <xdr:row>178</xdr:row>
      <xdr:rowOff>171450</xdr:rowOff>
    </xdr:to>
    <xdr:sp macro="[0]!part8">
      <xdr:nvSpPr>
        <xdr:cNvPr id="11" name="Pentagon 12"/>
        <xdr:cNvSpPr>
          <a:spLocks/>
        </xdr:cNvSpPr>
      </xdr:nvSpPr>
      <xdr:spPr>
        <a:xfrm>
          <a:off x="3486150" y="24288750"/>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19</xdr:col>
      <xdr:colOff>19050</xdr:colOff>
      <xdr:row>185</xdr:row>
      <xdr:rowOff>9525</xdr:rowOff>
    </xdr:from>
    <xdr:to>
      <xdr:col>21</xdr:col>
      <xdr:colOff>85725</xdr:colOff>
      <xdr:row>185</xdr:row>
      <xdr:rowOff>180975</xdr:rowOff>
    </xdr:to>
    <xdr:sp macro="[0]!part9">
      <xdr:nvSpPr>
        <xdr:cNvPr id="12" name="Pentagon 13"/>
        <xdr:cNvSpPr>
          <a:spLocks/>
        </xdr:cNvSpPr>
      </xdr:nvSpPr>
      <xdr:spPr>
        <a:xfrm>
          <a:off x="3486150" y="25269825"/>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6</xdr:col>
      <xdr:colOff>19050</xdr:colOff>
      <xdr:row>202</xdr:row>
      <xdr:rowOff>9525</xdr:rowOff>
    </xdr:from>
    <xdr:to>
      <xdr:col>8</xdr:col>
      <xdr:colOff>85725</xdr:colOff>
      <xdr:row>202</xdr:row>
      <xdr:rowOff>180975</xdr:rowOff>
    </xdr:to>
    <xdr:sp macro="[0]!part10">
      <xdr:nvSpPr>
        <xdr:cNvPr id="13" name="Pentagon 14"/>
        <xdr:cNvSpPr>
          <a:spLocks/>
        </xdr:cNvSpPr>
      </xdr:nvSpPr>
      <xdr:spPr>
        <a:xfrm>
          <a:off x="1133475" y="27365325"/>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14</xdr:col>
      <xdr:colOff>19050</xdr:colOff>
      <xdr:row>236</xdr:row>
      <xdr:rowOff>47625</xdr:rowOff>
    </xdr:from>
    <xdr:to>
      <xdr:col>16</xdr:col>
      <xdr:colOff>85725</xdr:colOff>
      <xdr:row>237</xdr:row>
      <xdr:rowOff>28575</xdr:rowOff>
    </xdr:to>
    <xdr:sp macro="[0]!part11">
      <xdr:nvSpPr>
        <xdr:cNvPr id="14" name="Pentagon 15"/>
        <xdr:cNvSpPr>
          <a:spLocks/>
        </xdr:cNvSpPr>
      </xdr:nvSpPr>
      <xdr:spPr>
        <a:xfrm>
          <a:off x="2581275" y="31451550"/>
          <a:ext cx="428625" cy="171450"/>
        </a:xfrm>
        <a:prstGeom prst="homePlate">
          <a:avLst>
            <a:gd name="adj" fmla="val 3000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Fill</a:t>
          </a:r>
        </a:p>
      </xdr:txBody>
    </xdr:sp>
    <xdr:clientData fPrintsWithSheet="0"/>
  </xdr:twoCellAnchor>
  <xdr:twoCellAnchor>
    <xdr:from>
      <xdr:col>7</xdr:col>
      <xdr:colOff>0</xdr:colOff>
      <xdr:row>8</xdr:row>
      <xdr:rowOff>219075</xdr:rowOff>
    </xdr:from>
    <xdr:to>
      <xdr:col>7</xdr:col>
      <xdr:colOff>142875</xdr:colOff>
      <xdr:row>8</xdr:row>
      <xdr:rowOff>352425</xdr:rowOff>
    </xdr:to>
    <xdr:grpSp>
      <xdr:nvGrpSpPr>
        <xdr:cNvPr id="15" name="Group 18"/>
        <xdr:cNvGrpSpPr>
          <a:grpSpLocks/>
        </xdr:cNvGrpSpPr>
      </xdr:nvGrpSpPr>
      <xdr:grpSpPr>
        <a:xfrm>
          <a:off x="1295400" y="2019300"/>
          <a:ext cx="142875" cy="133350"/>
          <a:chOff x="1295400" y="1990725"/>
          <a:chExt cx="161925" cy="161925"/>
        </a:xfrm>
        <a:solidFill>
          <a:srgbClr val="FFFFFF"/>
        </a:solidFill>
      </xdr:grpSpPr>
      <xdr:sp macro="[0]!aocode">
        <xdr:nvSpPr>
          <xdr:cNvPr id="16" name="Chevron 16"/>
          <xdr:cNvSpPr>
            <a:spLocks/>
          </xdr:cNvSpPr>
        </xdr:nvSpPr>
        <xdr:spPr>
          <a:xfrm>
            <a:off x="1295400" y="1990725"/>
            <a:ext cx="75578" cy="161925"/>
          </a:xfrm>
          <a:prstGeom prst="chevron">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macro="[0]!aocode">
        <xdr:nvSpPr>
          <xdr:cNvPr id="17" name="Chevron 17"/>
          <xdr:cNvSpPr>
            <a:spLocks/>
          </xdr:cNvSpPr>
        </xdr:nvSpPr>
        <xdr:spPr>
          <a:xfrm>
            <a:off x="1381747" y="1990725"/>
            <a:ext cx="75578" cy="161925"/>
          </a:xfrm>
          <a:prstGeom prst="chevron">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23</xdr:col>
      <xdr:colOff>47625</xdr:colOff>
      <xdr:row>0</xdr:row>
      <xdr:rowOff>57150</xdr:rowOff>
    </xdr:from>
    <xdr:to>
      <xdr:col>27</xdr:col>
      <xdr:colOff>171450</xdr:colOff>
      <xdr:row>2</xdr:row>
      <xdr:rowOff>47625</xdr:rowOff>
    </xdr:to>
    <xdr:sp macro="[0]!help">
      <xdr:nvSpPr>
        <xdr:cNvPr id="18" name="Rounded Rectangle 19">
          <a:hlinkClick r:id="rId2"/>
        </xdr:cNvPr>
        <xdr:cNvSpPr>
          <a:spLocks/>
        </xdr:cNvSpPr>
      </xdr:nvSpPr>
      <xdr:spPr>
        <a:xfrm>
          <a:off x="4238625" y="57150"/>
          <a:ext cx="847725" cy="342900"/>
        </a:xfrm>
        <a:prstGeom prst="roundRect">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Calibri"/>
              <a:ea typeface="Calibri"/>
              <a:cs typeface="Calibri"/>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466725</xdr:colOff>
      <xdr:row>2</xdr:row>
      <xdr:rowOff>85725</xdr:rowOff>
    </xdr:to>
    <xdr:pic>
      <xdr:nvPicPr>
        <xdr:cNvPr id="1" name="Picture 1" descr="new logo2.png">
          <a:hlinkClick r:id="rId3"/>
        </xdr:cNvPr>
        <xdr:cNvPicPr preferRelativeResize="1">
          <a:picLocks noChangeAspect="1"/>
        </xdr:cNvPicPr>
      </xdr:nvPicPr>
      <xdr:blipFill>
        <a:blip r:embed="rId1"/>
        <a:stretch>
          <a:fillRect/>
        </a:stretch>
      </xdr:blipFill>
      <xdr:spPr>
        <a:xfrm>
          <a:off x="28575" y="38100"/>
          <a:ext cx="4381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tin-nsdl.com/tan/tan-ao-code.ph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L547"/>
  <sheetViews>
    <sheetView tabSelected="1" zoomScaleSheetLayoutView="100" zoomScalePageLayoutView="0" workbookViewId="0" topLeftCell="A198">
      <selection activeCell="X204" sqref="X204"/>
    </sheetView>
  </sheetViews>
  <sheetFormatPr defaultColWidth="0" defaultRowHeight="15" zeroHeight="1"/>
  <cols>
    <col min="1" max="1" width="2.7109375" style="0" customWidth="1"/>
    <col min="2" max="2" width="3.140625" style="0" customWidth="1"/>
    <col min="3" max="34" width="2.7109375" style="0" customWidth="1"/>
    <col min="35" max="35" width="1.7109375" style="0" customWidth="1"/>
    <col min="36" max="36" width="10.7109375" style="0" hidden="1" customWidth="1"/>
    <col min="37" max="37" width="11.00390625" style="0" hidden="1" customWidth="1"/>
    <col min="38" max="16384" width="0" style="0" hidden="1" customWidth="1"/>
  </cols>
  <sheetData>
    <row r="1" spans="1:38" ht="11.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c r="AK1" s="29"/>
      <c r="AL1" s="29"/>
    </row>
    <row r="2" spans="1:38" ht="16.5">
      <c r="A2" s="51" t="s">
        <v>50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2"/>
      <c r="AJ2" s="29"/>
      <c r="AK2" s="29"/>
      <c r="AL2" s="29"/>
    </row>
    <row r="3" spans="1:38" ht="48" customHeight="1">
      <c r="A3" s="72" t="s">
        <v>51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2"/>
      <c r="AJ3" s="29"/>
      <c r="AK3" s="29"/>
      <c r="AL3" s="29"/>
    </row>
    <row r="4" spans="1:38" ht="15">
      <c r="A4" s="3" t="s">
        <v>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2"/>
      <c r="AJ4" s="29"/>
      <c r="AK4" s="29"/>
      <c r="AL4" s="29"/>
    </row>
    <row r="5" spans="1:38" ht="15">
      <c r="A5" s="4" t="s">
        <v>64</v>
      </c>
      <c r="B5" s="4"/>
      <c r="C5" s="4"/>
      <c r="D5" s="4"/>
      <c r="E5" s="4"/>
      <c r="F5" s="4"/>
      <c r="G5" s="4"/>
      <c r="H5" s="4"/>
      <c r="I5" s="4"/>
      <c r="J5" s="4"/>
      <c r="K5" s="3"/>
      <c r="L5" s="3"/>
      <c r="M5" s="3"/>
      <c r="N5" s="3"/>
      <c r="O5" s="3"/>
      <c r="P5" s="3"/>
      <c r="Q5" s="3"/>
      <c r="R5" s="3"/>
      <c r="S5" s="3"/>
      <c r="T5" s="3"/>
      <c r="U5" s="3"/>
      <c r="V5" s="3"/>
      <c r="W5" s="3"/>
      <c r="X5" s="3"/>
      <c r="Y5" s="3"/>
      <c r="Z5" s="3"/>
      <c r="AA5" s="3"/>
      <c r="AB5" s="3"/>
      <c r="AC5" s="3"/>
      <c r="AD5" s="3"/>
      <c r="AE5" s="3"/>
      <c r="AF5" s="3"/>
      <c r="AG5" s="3"/>
      <c r="AH5" s="3"/>
      <c r="AI5" s="2"/>
      <c r="AJ5" s="29"/>
      <c r="AK5" s="29"/>
      <c r="AL5" s="29"/>
    </row>
    <row r="6" spans="1:38" ht="15">
      <c r="A6" s="53"/>
      <c r="B6" s="53"/>
      <c r="C6" s="53"/>
      <c r="D6" s="53"/>
      <c r="E6" s="53"/>
      <c r="F6" s="53"/>
      <c r="G6" s="53"/>
      <c r="H6" s="53"/>
      <c r="I6" s="53"/>
      <c r="J6" s="53"/>
      <c r="K6" s="3"/>
      <c r="L6" s="3"/>
      <c r="M6" s="3"/>
      <c r="N6" s="3"/>
      <c r="O6" s="3"/>
      <c r="P6" s="3"/>
      <c r="Q6" s="3"/>
      <c r="R6" s="3"/>
      <c r="S6" s="3"/>
      <c r="T6" s="3"/>
      <c r="U6" s="3"/>
      <c r="V6" s="3"/>
      <c r="W6" s="3"/>
      <c r="X6" s="3"/>
      <c r="Y6" s="3"/>
      <c r="Z6" s="3"/>
      <c r="AA6" s="3"/>
      <c r="AB6" s="3"/>
      <c r="AC6" s="3"/>
      <c r="AD6" s="3"/>
      <c r="AE6" s="3"/>
      <c r="AF6" s="3"/>
      <c r="AG6" s="3"/>
      <c r="AH6" s="3"/>
      <c r="AI6" s="2"/>
      <c r="AJ6" s="30"/>
      <c r="AK6" s="29"/>
      <c r="AL6" s="29"/>
    </row>
    <row r="7" spans="1:38" ht="15">
      <c r="A7" s="53"/>
      <c r="B7" s="53"/>
      <c r="C7" s="53"/>
      <c r="D7" s="53"/>
      <c r="E7" s="53"/>
      <c r="F7" s="53"/>
      <c r="G7" s="53"/>
      <c r="H7" s="53"/>
      <c r="I7" s="53"/>
      <c r="J7" s="53"/>
      <c r="K7" s="3"/>
      <c r="L7" s="3"/>
      <c r="M7" s="3"/>
      <c r="N7" s="3"/>
      <c r="O7" s="3"/>
      <c r="P7" s="3"/>
      <c r="Q7" s="3"/>
      <c r="R7" s="3"/>
      <c r="S7" s="3"/>
      <c r="T7" s="3"/>
      <c r="U7" s="3"/>
      <c r="V7" s="3"/>
      <c r="W7" s="3"/>
      <c r="X7" s="3"/>
      <c r="Y7" s="3"/>
      <c r="Z7" s="3"/>
      <c r="AA7" s="3"/>
      <c r="AB7" s="3"/>
      <c r="AC7" s="3"/>
      <c r="AD7" s="3"/>
      <c r="AE7" s="3"/>
      <c r="AF7" s="3"/>
      <c r="AG7" s="3"/>
      <c r="AH7" s="3"/>
      <c r="AI7" s="2"/>
      <c r="AJ7" s="30"/>
      <c r="AK7" s="29"/>
      <c r="AL7" s="29"/>
    </row>
    <row r="8" spans="1:38" ht="6"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2"/>
      <c r="AJ8" s="29"/>
      <c r="AK8" s="29"/>
      <c r="AL8" s="29"/>
    </row>
    <row r="9" spans="1:38" ht="30.75" customHeight="1">
      <c r="A9" s="74" t="s">
        <v>1</v>
      </c>
      <c r="B9" s="74"/>
      <c r="C9" s="74"/>
      <c r="D9" s="74"/>
      <c r="E9" s="74"/>
      <c r="F9" s="74"/>
      <c r="G9" s="74"/>
      <c r="H9" s="74"/>
      <c r="I9" s="4"/>
      <c r="J9" s="4"/>
      <c r="K9" s="4"/>
      <c r="L9" s="4"/>
      <c r="M9" s="4"/>
      <c r="N9" s="4"/>
      <c r="O9" s="4"/>
      <c r="P9" s="4"/>
      <c r="Q9" s="4"/>
      <c r="R9" s="3"/>
      <c r="S9" s="3"/>
      <c r="T9" s="3"/>
      <c r="U9" s="3"/>
      <c r="V9" s="3"/>
      <c r="W9" s="3"/>
      <c r="X9" s="3"/>
      <c r="Y9" s="3"/>
      <c r="Z9" s="3"/>
      <c r="AA9" s="3"/>
      <c r="AB9" s="3"/>
      <c r="AC9" s="3"/>
      <c r="AD9" s="3"/>
      <c r="AE9" s="3"/>
      <c r="AF9" s="3"/>
      <c r="AG9" s="3"/>
      <c r="AH9" s="3"/>
      <c r="AI9" s="2"/>
      <c r="AJ9" s="29"/>
      <c r="AK9" s="29"/>
      <c r="AL9" s="29"/>
    </row>
    <row r="10" spans="1:38" ht="15">
      <c r="A10" s="54" t="s">
        <v>2</v>
      </c>
      <c r="B10" s="54"/>
      <c r="C10" s="54"/>
      <c r="D10" s="54"/>
      <c r="E10" s="55"/>
      <c r="F10" s="79">
        <f>AJ10</f>
        <v>0</v>
      </c>
      <c r="G10" s="80"/>
      <c r="H10" s="81"/>
      <c r="I10" s="4"/>
      <c r="J10" s="4"/>
      <c r="K10" s="4"/>
      <c r="L10" s="4"/>
      <c r="M10" s="4"/>
      <c r="N10" s="4"/>
      <c r="O10" s="4"/>
      <c r="P10" s="4"/>
      <c r="Q10" s="3"/>
      <c r="R10" s="3"/>
      <c r="S10" s="3"/>
      <c r="T10" s="3"/>
      <c r="U10" s="3"/>
      <c r="V10" s="3"/>
      <c r="W10" s="3"/>
      <c r="X10" s="3"/>
      <c r="Y10" s="3"/>
      <c r="Z10" s="3"/>
      <c r="AA10" s="3"/>
      <c r="AB10" s="3"/>
      <c r="AC10" s="3"/>
      <c r="AD10" s="3"/>
      <c r="AE10" s="3"/>
      <c r="AF10" s="3"/>
      <c r="AG10" s="3"/>
      <c r="AH10" s="3"/>
      <c r="AI10" s="2"/>
      <c r="AJ10" s="31"/>
      <c r="AK10" s="29"/>
      <c r="AL10" s="29"/>
    </row>
    <row r="11" spans="1:38" ht="15">
      <c r="A11" s="54" t="s">
        <v>3</v>
      </c>
      <c r="B11" s="54"/>
      <c r="C11" s="54"/>
      <c r="D11" s="54"/>
      <c r="E11" s="55"/>
      <c r="F11" s="79">
        <f>AJ11</f>
        <v>0</v>
      </c>
      <c r="G11" s="80"/>
      <c r="H11" s="81"/>
      <c r="I11" s="4"/>
      <c r="J11" s="4"/>
      <c r="K11" s="4"/>
      <c r="L11" s="4"/>
      <c r="M11" s="4"/>
      <c r="N11" s="4"/>
      <c r="O11" s="4"/>
      <c r="P11" s="4"/>
      <c r="Q11" s="3"/>
      <c r="R11" s="3"/>
      <c r="S11" s="3"/>
      <c r="T11" s="3"/>
      <c r="U11" s="3"/>
      <c r="V11" s="3"/>
      <c r="W11" s="3"/>
      <c r="X11" s="3"/>
      <c r="Y11" s="3"/>
      <c r="Z11" s="3"/>
      <c r="AA11" s="3"/>
      <c r="AB11" s="3"/>
      <c r="AC11" s="3"/>
      <c r="AD11" s="3"/>
      <c r="AE11" s="3"/>
      <c r="AF11" s="3"/>
      <c r="AG11" s="3"/>
      <c r="AH11" s="3"/>
      <c r="AI11" s="2"/>
      <c r="AJ11" s="31"/>
      <c r="AK11" s="29"/>
      <c r="AL11" s="29"/>
    </row>
    <row r="12" spans="1:38" ht="15">
      <c r="A12" s="54" t="s">
        <v>4</v>
      </c>
      <c r="B12" s="54"/>
      <c r="C12" s="54"/>
      <c r="D12" s="54"/>
      <c r="E12" s="55"/>
      <c r="F12" s="79">
        <f>AJ12</f>
        <v>0</v>
      </c>
      <c r="G12" s="80"/>
      <c r="H12" s="81"/>
      <c r="I12" s="4"/>
      <c r="J12" s="4"/>
      <c r="K12" s="4"/>
      <c r="L12" s="4"/>
      <c r="M12" s="4"/>
      <c r="N12" s="4"/>
      <c r="O12" s="4"/>
      <c r="P12" s="4"/>
      <c r="Q12" s="3"/>
      <c r="R12" s="3"/>
      <c r="S12" s="3"/>
      <c r="T12" s="3"/>
      <c r="U12" s="3"/>
      <c r="V12" s="3"/>
      <c r="W12" s="3"/>
      <c r="X12" s="3"/>
      <c r="Y12" s="3"/>
      <c r="Z12" s="3"/>
      <c r="AA12" s="3"/>
      <c r="AB12" s="3"/>
      <c r="AC12" s="3"/>
      <c r="AD12" s="3"/>
      <c r="AE12" s="3"/>
      <c r="AF12" s="3"/>
      <c r="AG12" s="3"/>
      <c r="AH12" s="3"/>
      <c r="AI12" s="2"/>
      <c r="AJ12" s="31"/>
      <c r="AK12" s="29"/>
      <c r="AL12" s="29"/>
    </row>
    <row r="13" spans="1:38" ht="15">
      <c r="A13" s="54" t="s">
        <v>5</v>
      </c>
      <c r="B13" s="54"/>
      <c r="C13" s="54"/>
      <c r="D13" s="54"/>
      <c r="E13" s="55"/>
      <c r="F13" s="79">
        <f>AJ13</f>
        <v>0</v>
      </c>
      <c r="G13" s="80"/>
      <c r="H13" s="81"/>
      <c r="I13" s="4"/>
      <c r="J13" s="4"/>
      <c r="K13" s="4"/>
      <c r="L13" s="4"/>
      <c r="M13" s="4"/>
      <c r="N13" s="4"/>
      <c r="O13" s="4"/>
      <c r="P13" s="4"/>
      <c r="Q13" s="3"/>
      <c r="R13" s="3"/>
      <c r="S13" s="3"/>
      <c r="T13" s="3"/>
      <c r="U13" s="3"/>
      <c r="V13" s="3"/>
      <c r="W13" s="3"/>
      <c r="X13" s="3"/>
      <c r="Y13" s="3"/>
      <c r="Z13" s="3"/>
      <c r="AA13" s="3"/>
      <c r="AB13" s="3"/>
      <c r="AC13" s="3"/>
      <c r="AD13" s="3"/>
      <c r="AE13" s="3"/>
      <c r="AF13" s="3"/>
      <c r="AG13" s="3"/>
      <c r="AH13" s="3"/>
      <c r="AI13" s="2"/>
      <c r="AJ13" s="31"/>
      <c r="AK13" s="29"/>
      <c r="AL13" s="29"/>
    </row>
    <row r="14" spans="1:38" ht="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2"/>
      <c r="AJ14" s="29"/>
      <c r="AK14" s="29"/>
      <c r="AL14" s="29"/>
    </row>
    <row r="15" spans="1:38" ht="15">
      <c r="A15" s="3" t="s">
        <v>6</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2"/>
      <c r="AJ15" s="29"/>
      <c r="AK15" s="29"/>
      <c r="AL15" s="29"/>
    </row>
    <row r="16" spans="1:38" ht="30" customHeight="1">
      <c r="A16" s="76" t="s">
        <v>52</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2"/>
      <c r="AJ16" s="29"/>
      <c r="AK16" s="29"/>
      <c r="AL16" s="29"/>
    </row>
    <row r="17" spans="1:38" ht="3.7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2"/>
      <c r="AJ17" s="29"/>
      <c r="AK17" s="29"/>
      <c r="AL17" s="29"/>
    </row>
    <row r="18" spans="1:38" ht="30.75" customHeight="1">
      <c r="A18" s="77" t="s">
        <v>53</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2"/>
      <c r="AJ18" s="29"/>
      <c r="AK18" s="29"/>
      <c r="AL18" s="29"/>
    </row>
    <row r="19" spans="1:38" ht="3.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2"/>
      <c r="AJ19" s="29"/>
      <c r="AK19" s="29"/>
      <c r="AL19" s="29"/>
    </row>
    <row r="20" spans="1:38" ht="15">
      <c r="A20" s="3" t="s">
        <v>55</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2"/>
      <c r="AJ20" s="29"/>
      <c r="AK20" s="29"/>
      <c r="AL20" s="29"/>
    </row>
    <row r="21" spans="1:38" ht="15">
      <c r="A21" s="5" t="s">
        <v>54</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2"/>
      <c r="AJ21" s="29"/>
      <c r="AK21" s="29"/>
      <c r="AL21" s="29"/>
    </row>
    <row r="22" spans="1:38" ht="3.7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2"/>
      <c r="AJ22" s="29"/>
      <c r="AK22" s="29"/>
      <c r="AL22" s="29"/>
    </row>
    <row r="23" spans="1:38" ht="15">
      <c r="A23" s="6" t="s">
        <v>56</v>
      </c>
      <c r="B23" s="3" t="s">
        <v>57</v>
      </c>
      <c r="C23" s="7"/>
      <c r="D23" s="7"/>
      <c r="E23" s="2"/>
      <c r="F23" s="3"/>
      <c r="G23" s="3"/>
      <c r="H23" s="3"/>
      <c r="I23" s="3"/>
      <c r="J23" s="4"/>
      <c r="K23" s="4"/>
      <c r="L23" s="4"/>
      <c r="M23" s="4"/>
      <c r="N23" s="4"/>
      <c r="O23" s="4"/>
      <c r="P23" s="4"/>
      <c r="Q23" s="4"/>
      <c r="R23" s="4"/>
      <c r="S23" s="4"/>
      <c r="T23" s="4"/>
      <c r="U23" s="4"/>
      <c r="V23" s="4"/>
      <c r="W23" s="4"/>
      <c r="X23" s="4"/>
      <c r="Y23" s="4"/>
      <c r="Z23" s="4"/>
      <c r="AA23" s="4"/>
      <c r="AB23" s="4"/>
      <c r="AC23" s="4"/>
      <c r="AD23" s="4"/>
      <c r="AE23" s="4"/>
      <c r="AF23" s="4"/>
      <c r="AG23" s="4"/>
      <c r="AH23" s="4"/>
      <c r="AI23" s="2"/>
      <c r="AJ23" s="29"/>
      <c r="AK23" s="29"/>
      <c r="AL23" s="29"/>
    </row>
    <row r="24" spans="1:38" ht="3.7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2"/>
      <c r="AJ24" s="29"/>
      <c r="AK24" s="29"/>
      <c r="AL24" s="29"/>
    </row>
    <row r="25" spans="1:38" ht="15">
      <c r="A25" s="3"/>
      <c r="B25" s="8" t="s">
        <v>58</v>
      </c>
      <c r="C25" s="3" t="s">
        <v>59</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2"/>
      <c r="AJ25" s="29"/>
      <c r="AK25" s="29"/>
      <c r="AL25" s="29"/>
    </row>
    <row r="26" spans="1:38" ht="15">
      <c r="A26" s="3"/>
      <c r="B26" s="3"/>
      <c r="C26" s="3" t="s">
        <v>12</v>
      </c>
      <c r="D26" s="3"/>
      <c r="E26" s="3"/>
      <c r="F26" s="3"/>
      <c r="G26" s="3"/>
      <c r="H26" s="3"/>
      <c r="I26" s="3"/>
      <c r="J26" s="3"/>
      <c r="K26" s="3"/>
      <c r="L26" s="2"/>
      <c r="M26" s="3"/>
      <c r="N26" s="3"/>
      <c r="O26" s="2"/>
      <c r="P26" s="3"/>
      <c r="Q26" s="3"/>
      <c r="R26" s="3"/>
      <c r="S26" s="3"/>
      <c r="T26" s="3"/>
      <c r="U26" s="3"/>
      <c r="V26" s="3"/>
      <c r="W26" s="3"/>
      <c r="X26" s="2"/>
      <c r="Y26" s="3"/>
      <c r="Z26" s="3"/>
      <c r="AA26" s="3"/>
      <c r="AB26" s="3"/>
      <c r="AC26" s="3"/>
      <c r="AD26" s="3"/>
      <c r="AE26" s="3"/>
      <c r="AF26" s="3"/>
      <c r="AG26" s="3"/>
      <c r="AH26" s="3"/>
      <c r="AI26" s="2"/>
      <c r="AJ26" s="29"/>
      <c r="AK26" s="29"/>
      <c r="AL26" s="29"/>
    </row>
    <row r="27" spans="1:38" ht="3.75" customHeight="1">
      <c r="A27" s="3"/>
      <c r="B27" s="3"/>
      <c r="C27" s="3"/>
      <c r="D27" s="3"/>
      <c r="E27" s="3"/>
      <c r="F27" s="3"/>
      <c r="G27" s="3"/>
      <c r="H27" s="3"/>
      <c r="I27" s="3"/>
      <c r="J27" s="3"/>
      <c r="K27" s="3"/>
      <c r="L27" s="2"/>
      <c r="M27" s="3"/>
      <c r="N27" s="3"/>
      <c r="O27" s="2"/>
      <c r="P27" s="3"/>
      <c r="Q27" s="3"/>
      <c r="R27" s="3"/>
      <c r="S27" s="3"/>
      <c r="T27" s="3"/>
      <c r="U27" s="3"/>
      <c r="V27" s="3"/>
      <c r="W27" s="3"/>
      <c r="X27" s="2"/>
      <c r="Y27" s="3"/>
      <c r="Z27" s="3"/>
      <c r="AA27" s="3"/>
      <c r="AB27" s="3"/>
      <c r="AC27" s="3"/>
      <c r="AD27" s="3"/>
      <c r="AE27" s="3"/>
      <c r="AF27" s="3"/>
      <c r="AG27" s="3"/>
      <c r="AH27" s="3"/>
      <c r="AI27" s="2"/>
      <c r="AJ27" s="29"/>
      <c r="AK27" s="29"/>
      <c r="AL27" s="29"/>
    </row>
    <row r="28" spans="1:38" ht="15">
      <c r="A28" s="3"/>
      <c r="B28" s="3"/>
      <c r="C28" s="3" t="s">
        <v>7</v>
      </c>
      <c r="D28" s="3"/>
      <c r="E28" s="3"/>
      <c r="F28" s="3"/>
      <c r="G28" s="3"/>
      <c r="H28" s="3"/>
      <c r="I28" s="3"/>
      <c r="J28" s="3"/>
      <c r="K28" s="3"/>
      <c r="L28" s="3"/>
      <c r="M28" s="3"/>
      <c r="N28" s="3"/>
      <c r="O28" s="3"/>
      <c r="P28" s="3"/>
      <c r="Q28" s="3"/>
      <c r="R28" s="3"/>
      <c r="S28" s="3" t="s">
        <v>60</v>
      </c>
      <c r="T28" s="3"/>
      <c r="U28" s="3"/>
      <c r="V28" s="3"/>
      <c r="W28" s="3"/>
      <c r="X28" s="3"/>
      <c r="Y28" s="3"/>
      <c r="Z28" s="3"/>
      <c r="AA28" s="3"/>
      <c r="AB28" s="3"/>
      <c r="AC28" s="3"/>
      <c r="AD28" s="3"/>
      <c r="AE28" s="3"/>
      <c r="AF28" s="3"/>
      <c r="AG28" s="3"/>
      <c r="AH28" s="3"/>
      <c r="AI28" s="2"/>
      <c r="AJ28" s="32"/>
      <c r="AK28" s="32"/>
      <c r="AL28" s="29"/>
    </row>
    <row r="29" spans="1:38" ht="15">
      <c r="A29" s="3"/>
      <c r="B29" s="3"/>
      <c r="C29" s="3" t="s">
        <v>8</v>
      </c>
      <c r="D29" s="3"/>
      <c r="E29" s="3"/>
      <c r="F29" s="3"/>
      <c r="G29" s="3"/>
      <c r="H29" s="3"/>
      <c r="I29" s="3"/>
      <c r="J29" s="3"/>
      <c r="K29" s="3"/>
      <c r="L29" s="2"/>
      <c r="M29" s="3"/>
      <c r="N29" s="3"/>
      <c r="O29" s="3"/>
      <c r="P29" s="3"/>
      <c r="Q29" s="3"/>
      <c r="R29" s="3"/>
      <c r="S29" s="3" t="s">
        <v>61</v>
      </c>
      <c r="T29" s="3"/>
      <c r="U29" s="3"/>
      <c r="V29" s="3"/>
      <c r="W29" s="3"/>
      <c r="X29" s="2"/>
      <c r="Y29" s="3"/>
      <c r="Z29" s="3"/>
      <c r="AA29" s="3"/>
      <c r="AB29" s="3"/>
      <c r="AC29" s="3"/>
      <c r="AD29" s="3"/>
      <c r="AE29" s="3"/>
      <c r="AF29" s="3"/>
      <c r="AG29" s="3"/>
      <c r="AH29" s="3"/>
      <c r="AI29" s="2"/>
      <c r="AJ29" s="32"/>
      <c r="AK29" s="32"/>
      <c r="AL29" s="29"/>
    </row>
    <row r="30" spans="1:38" ht="3.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2"/>
      <c r="AJ30" s="29"/>
      <c r="AK30" s="29"/>
      <c r="AL30" s="29"/>
    </row>
    <row r="31" spans="1:38" ht="15">
      <c r="A31" s="3"/>
      <c r="B31" s="3"/>
      <c r="C31" s="3" t="s">
        <v>9</v>
      </c>
      <c r="D31" s="3"/>
      <c r="E31" s="3"/>
      <c r="F31" s="3"/>
      <c r="G31" s="3"/>
      <c r="H31" s="3"/>
      <c r="I31" s="3"/>
      <c r="J31" s="3"/>
      <c r="K31" s="3"/>
      <c r="L31" s="4"/>
      <c r="M31" s="4"/>
      <c r="N31" s="9">
        <f>MID(AJ31,1,1)</f>
      </c>
      <c r="O31" s="9">
        <f>MID(AJ31,2,1)</f>
      </c>
      <c r="P31" s="9">
        <f>MID(AJ31,3,1)</f>
      </c>
      <c r="Q31" s="9">
        <f>MID(AJ31,4,1)</f>
      </c>
      <c r="R31" s="9">
        <f>MID(AJ31,5,1)</f>
      </c>
      <c r="S31" s="9">
        <f>MID(AJ31,6,1)</f>
      </c>
      <c r="T31" s="9">
        <f>MID(AJ31,7,1)</f>
      </c>
      <c r="U31" s="9">
        <f>MID(AJ31,8,1)</f>
      </c>
      <c r="V31" s="9">
        <f>MID(AJ31,9,1)</f>
      </c>
      <c r="W31" s="9">
        <f>MID(AJ31,10,1)</f>
      </c>
      <c r="X31" s="9">
        <f>MID(AJ31,11,1)</f>
      </c>
      <c r="Y31" s="9">
        <f>MID(AJ31,12,1)</f>
      </c>
      <c r="Z31" s="9">
        <f>MID(AJ31,13,1)</f>
      </c>
      <c r="AA31" s="9">
        <f>MID(AJ31,14,1)</f>
      </c>
      <c r="AB31" s="9">
        <f>MID(AJ31,15,1)</f>
      </c>
      <c r="AC31" s="9">
        <f>MID(AJ31,16,1)</f>
      </c>
      <c r="AD31" s="9">
        <f>MID(AJ31,17,1)</f>
      </c>
      <c r="AE31" s="9">
        <f>MID(AJ31,18,1)</f>
      </c>
      <c r="AF31" s="9">
        <f>MID(AJ31,19,1)</f>
      </c>
      <c r="AG31" s="9">
        <f>MID(AJ31,20,1)</f>
      </c>
      <c r="AH31" s="9">
        <f>MID(AJ31,21,1)</f>
      </c>
      <c r="AI31" s="2"/>
      <c r="AJ31" s="32"/>
      <c r="AK31" s="29"/>
      <c r="AL31" s="29"/>
    </row>
    <row r="32" spans="1:38" ht="3.75" customHeight="1">
      <c r="A32" s="3"/>
      <c r="B32" s="3"/>
      <c r="C32" s="3"/>
      <c r="D32" s="3"/>
      <c r="E32" s="3"/>
      <c r="F32" s="3"/>
      <c r="G32" s="3"/>
      <c r="H32" s="3"/>
      <c r="I32" s="3"/>
      <c r="J32" s="3"/>
      <c r="K32" s="3"/>
      <c r="L32" s="4"/>
      <c r="M32" s="4"/>
      <c r="N32" s="4"/>
      <c r="O32" s="4"/>
      <c r="P32" s="4"/>
      <c r="Q32" s="4"/>
      <c r="R32" s="4"/>
      <c r="S32" s="4"/>
      <c r="T32" s="4"/>
      <c r="U32" s="4"/>
      <c r="V32" s="4"/>
      <c r="W32" s="4"/>
      <c r="X32" s="4"/>
      <c r="Y32" s="4"/>
      <c r="Z32" s="4"/>
      <c r="AA32" s="4"/>
      <c r="AB32" s="4"/>
      <c r="AC32" s="4"/>
      <c r="AD32" s="4"/>
      <c r="AE32" s="4"/>
      <c r="AF32" s="4"/>
      <c r="AG32" s="4"/>
      <c r="AH32" s="4"/>
      <c r="AI32" s="2"/>
      <c r="AJ32" s="29"/>
      <c r="AK32" s="29"/>
      <c r="AL32" s="29"/>
    </row>
    <row r="33" spans="1:38" ht="15">
      <c r="A33" s="3"/>
      <c r="B33" s="3"/>
      <c r="C33" s="3"/>
      <c r="D33" s="3"/>
      <c r="E33" s="3"/>
      <c r="F33" s="3"/>
      <c r="G33" s="3"/>
      <c r="H33" s="3"/>
      <c r="I33" s="3"/>
      <c r="J33" s="3"/>
      <c r="K33" s="3"/>
      <c r="L33" s="4"/>
      <c r="M33" s="4"/>
      <c r="N33" s="9">
        <f>MID(AJ33,1,1)</f>
      </c>
      <c r="O33" s="9">
        <f>MID(AJ33,2,1)</f>
      </c>
      <c r="P33" s="9">
        <f>MID(AJ33,3,1)</f>
      </c>
      <c r="Q33" s="9">
        <f>MID(AJ33,4,1)</f>
      </c>
      <c r="R33" s="9">
        <f>MID(AJ33,5,1)</f>
      </c>
      <c r="S33" s="9">
        <f>MID(AJ33,6,1)</f>
      </c>
      <c r="T33" s="9">
        <f>MID(AJ33,7,1)</f>
      </c>
      <c r="U33" s="9">
        <f>MID(AJ33,8,1)</f>
      </c>
      <c r="V33" s="9">
        <f>MID(AJ33,9,1)</f>
      </c>
      <c r="W33" s="9">
        <f>MID(AJ33,10,1)</f>
      </c>
      <c r="X33" s="9">
        <f>MID(AJ33,11,1)</f>
      </c>
      <c r="Y33" s="9">
        <f>MID(AJ33,12,1)</f>
      </c>
      <c r="Z33" s="9">
        <f>MID(AJ33,13,1)</f>
      </c>
      <c r="AA33" s="9">
        <f>MID(AJ33,14,1)</f>
      </c>
      <c r="AB33" s="9">
        <f>MID(AJ33,15,1)</f>
      </c>
      <c r="AC33" s="9">
        <f>MID(AJ33,16,1)</f>
      </c>
      <c r="AD33" s="9">
        <f>MID(AJ33,17,1)</f>
      </c>
      <c r="AE33" s="9">
        <f>MID(AJ33,18,1)</f>
      </c>
      <c r="AF33" s="9">
        <f>MID(AJ33,19,1)</f>
      </c>
      <c r="AG33" s="9">
        <f>MID(AJ33,20,1)</f>
      </c>
      <c r="AH33" s="9">
        <f>MID(AJ33,21,1)</f>
      </c>
      <c r="AI33" s="2"/>
      <c r="AJ33" s="32"/>
      <c r="AK33" s="29"/>
      <c r="AL33" s="29"/>
    </row>
    <row r="34" spans="1:38" ht="3.75" customHeight="1">
      <c r="A34" s="3"/>
      <c r="B34" s="3"/>
      <c r="C34" s="3"/>
      <c r="D34" s="3"/>
      <c r="E34" s="3"/>
      <c r="F34" s="3"/>
      <c r="G34" s="3"/>
      <c r="H34" s="3"/>
      <c r="I34" s="3"/>
      <c r="J34" s="3"/>
      <c r="K34" s="3"/>
      <c r="L34" s="4"/>
      <c r="M34" s="4"/>
      <c r="N34" s="4"/>
      <c r="O34" s="4"/>
      <c r="P34" s="4"/>
      <c r="Q34" s="4"/>
      <c r="R34" s="4"/>
      <c r="S34" s="4"/>
      <c r="T34" s="4"/>
      <c r="U34" s="4"/>
      <c r="V34" s="4"/>
      <c r="W34" s="4"/>
      <c r="X34" s="4"/>
      <c r="Y34" s="4"/>
      <c r="Z34" s="4"/>
      <c r="AA34" s="4"/>
      <c r="AB34" s="4"/>
      <c r="AC34" s="4"/>
      <c r="AD34" s="4"/>
      <c r="AE34" s="4"/>
      <c r="AF34" s="4"/>
      <c r="AG34" s="4"/>
      <c r="AH34" s="4"/>
      <c r="AI34" s="2"/>
      <c r="AJ34" s="29"/>
      <c r="AK34" s="29"/>
      <c r="AL34" s="29"/>
    </row>
    <row r="35" spans="1:38" ht="15">
      <c r="A35" s="3"/>
      <c r="B35" s="3"/>
      <c r="C35" s="3"/>
      <c r="D35" s="3"/>
      <c r="E35" s="3"/>
      <c r="F35" s="3"/>
      <c r="G35" s="3"/>
      <c r="H35" s="3"/>
      <c r="I35" s="3"/>
      <c r="J35" s="3"/>
      <c r="K35" s="3"/>
      <c r="L35" s="4"/>
      <c r="M35" s="4"/>
      <c r="N35" s="9">
        <f>MID(AJ35,1,1)</f>
      </c>
      <c r="O35" s="9">
        <f>MID(AJ35,2,1)</f>
      </c>
      <c r="P35" s="9">
        <f>MID(AJ35,3,1)</f>
      </c>
      <c r="Q35" s="9">
        <f>MID(AJ35,4,1)</f>
      </c>
      <c r="R35" s="9">
        <f>MID(AJ35,5,1)</f>
      </c>
      <c r="S35" s="9">
        <f>MID(AJ35,6,1)</f>
      </c>
      <c r="T35" s="9">
        <f>MID(AJ35,7,1)</f>
      </c>
      <c r="U35" s="9">
        <f>MID(AJ35,8,1)</f>
      </c>
      <c r="V35" s="9">
        <f>MID(AJ35,9,1)</f>
      </c>
      <c r="W35" s="9">
        <f>MID(AJ35,10,1)</f>
      </c>
      <c r="X35" s="9">
        <f>MID(AJ35,11,1)</f>
      </c>
      <c r="Y35" s="9">
        <f>MID(AJ35,12,1)</f>
      </c>
      <c r="Z35" s="9">
        <f>MID(AJ35,13,1)</f>
      </c>
      <c r="AA35" s="9">
        <f>MID(AJ35,14,1)</f>
      </c>
      <c r="AB35" s="9">
        <f>MID(AJ35,15,1)</f>
      </c>
      <c r="AC35" s="9">
        <f>MID(AJ35,16,1)</f>
      </c>
      <c r="AD35" s="9">
        <f>MID(AJ35,17,1)</f>
      </c>
      <c r="AE35" s="9">
        <f>MID(AJ35,18,1)</f>
      </c>
      <c r="AF35" s="9">
        <f>MID(AJ35,19,1)</f>
      </c>
      <c r="AG35" s="9">
        <f>MID(AJ35,20,1)</f>
      </c>
      <c r="AH35" s="9">
        <f>MID(AJ35,21,1)</f>
      </c>
      <c r="AI35" s="2"/>
      <c r="AJ35" s="32"/>
      <c r="AK35" s="29"/>
      <c r="AL35" s="29"/>
    </row>
    <row r="36" spans="1:38" ht="3.75" customHeight="1">
      <c r="A36" s="3"/>
      <c r="B36" s="3"/>
      <c r="C36" s="3"/>
      <c r="D36" s="3"/>
      <c r="E36" s="3"/>
      <c r="F36" s="3"/>
      <c r="G36" s="3"/>
      <c r="H36" s="3"/>
      <c r="I36" s="3"/>
      <c r="J36" s="3"/>
      <c r="K36" s="3"/>
      <c r="L36" s="4"/>
      <c r="M36" s="4"/>
      <c r="N36" s="4"/>
      <c r="O36" s="4"/>
      <c r="P36" s="4"/>
      <c r="Q36" s="4"/>
      <c r="R36" s="4"/>
      <c r="S36" s="4"/>
      <c r="T36" s="4"/>
      <c r="U36" s="4"/>
      <c r="V36" s="4"/>
      <c r="W36" s="4"/>
      <c r="X36" s="4"/>
      <c r="Y36" s="4"/>
      <c r="Z36" s="4"/>
      <c r="AA36" s="4"/>
      <c r="AB36" s="4"/>
      <c r="AC36" s="4"/>
      <c r="AD36" s="4"/>
      <c r="AE36" s="4"/>
      <c r="AF36" s="4"/>
      <c r="AG36" s="4"/>
      <c r="AH36" s="4"/>
      <c r="AI36" s="2"/>
      <c r="AJ36" s="29"/>
      <c r="AK36" s="29"/>
      <c r="AL36" s="29"/>
    </row>
    <row r="37" spans="1:38" ht="15">
      <c r="A37" s="3"/>
      <c r="B37" s="3"/>
      <c r="C37" s="3" t="s">
        <v>62</v>
      </c>
      <c r="D37" s="3"/>
      <c r="E37" s="3"/>
      <c r="F37" s="3"/>
      <c r="G37" s="3"/>
      <c r="H37" s="3"/>
      <c r="I37" s="3"/>
      <c r="J37" s="3"/>
      <c r="K37" s="3"/>
      <c r="L37" s="4"/>
      <c r="M37" s="4"/>
      <c r="N37" s="9">
        <f>MID(AJ37,1,1)</f>
      </c>
      <c r="O37" s="9">
        <f>MID(AJ37,2,1)</f>
      </c>
      <c r="P37" s="9">
        <f>MID(AJ37,3,1)</f>
      </c>
      <c r="Q37" s="9">
        <f>MID(AJ37,4,1)</f>
      </c>
      <c r="R37" s="9">
        <f>MID(AJ37,5,1)</f>
      </c>
      <c r="S37" s="9">
        <f>MID(AJ37,6,1)</f>
      </c>
      <c r="T37" s="9">
        <f>MID(AJ37,7,1)</f>
      </c>
      <c r="U37" s="9">
        <f>MID(AJ37,8,1)</f>
      </c>
      <c r="V37" s="9">
        <f>MID(AJ37,9,1)</f>
      </c>
      <c r="W37" s="9">
        <f>MID(AJ37,10,1)</f>
      </c>
      <c r="X37" s="9">
        <f>MID(AJ37,11,1)</f>
      </c>
      <c r="Y37" s="9">
        <f>MID(AJ37,12,1)</f>
      </c>
      <c r="Z37" s="9">
        <f>MID(AJ37,13,1)</f>
      </c>
      <c r="AA37" s="9">
        <f>MID(AJ37,14,1)</f>
      </c>
      <c r="AB37" s="9">
        <f>MID(AJ37,15,1)</f>
      </c>
      <c r="AC37" s="9">
        <f>MID(AJ37,16,1)</f>
      </c>
      <c r="AD37" s="9">
        <f>MID(AJ37,17,1)</f>
      </c>
      <c r="AE37" s="9">
        <f>MID(AJ37,18,1)</f>
      </c>
      <c r="AF37" s="9">
        <f>MID(AJ37,19,1)</f>
      </c>
      <c r="AG37" s="9">
        <f>MID(AJ37,20,1)</f>
      </c>
      <c r="AH37" s="9">
        <f>MID(AJ37,21,1)</f>
      </c>
      <c r="AI37" s="2"/>
      <c r="AJ37" s="32"/>
      <c r="AK37" s="29"/>
      <c r="AL37" s="29"/>
    </row>
    <row r="38" spans="1:38" ht="3.75" customHeight="1">
      <c r="A38" s="3"/>
      <c r="B38" s="3"/>
      <c r="C38" s="3"/>
      <c r="D38" s="3"/>
      <c r="E38" s="3"/>
      <c r="F38" s="3"/>
      <c r="G38" s="3"/>
      <c r="H38" s="3"/>
      <c r="I38" s="3"/>
      <c r="J38" s="3"/>
      <c r="K38" s="3"/>
      <c r="L38" s="4"/>
      <c r="M38" s="4"/>
      <c r="N38" s="4"/>
      <c r="O38" s="4"/>
      <c r="P38" s="4"/>
      <c r="Q38" s="4"/>
      <c r="R38" s="4"/>
      <c r="S38" s="4"/>
      <c r="T38" s="4"/>
      <c r="U38" s="4"/>
      <c r="V38" s="4"/>
      <c r="W38" s="4"/>
      <c r="X38" s="4"/>
      <c r="Y38" s="4"/>
      <c r="Z38" s="4"/>
      <c r="AA38" s="4"/>
      <c r="AB38" s="4"/>
      <c r="AC38" s="4"/>
      <c r="AD38" s="4"/>
      <c r="AE38" s="4"/>
      <c r="AF38" s="4"/>
      <c r="AG38" s="4"/>
      <c r="AH38" s="4"/>
      <c r="AI38" s="2"/>
      <c r="AJ38" s="29"/>
      <c r="AK38" s="29"/>
      <c r="AL38" s="29"/>
    </row>
    <row r="39" spans="1:38" ht="15">
      <c r="A39" s="3"/>
      <c r="B39" s="3"/>
      <c r="C39" s="3"/>
      <c r="D39" s="3"/>
      <c r="E39" s="3"/>
      <c r="F39" s="3"/>
      <c r="G39" s="3"/>
      <c r="H39" s="3"/>
      <c r="I39" s="3"/>
      <c r="J39" s="3"/>
      <c r="K39" s="3"/>
      <c r="L39" s="4"/>
      <c r="M39" s="4"/>
      <c r="N39" s="9">
        <f>MID(AJ39,1,1)</f>
      </c>
      <c r="O39" s="9">
        <f>MID(AJ39,2,1)</f>
      </c>
      <c r="P39" s="9">
        <f>MID(AJ39,3,1)</f>
      </c>
      <c r="Q39" s="9">
        <f>MID(AJ39,4,1)</f>
      </c>
      <c r="R39" s="9">
        <f>MID(AJ39,5,1)</f>
      </c>
      <c r="S39" s="9">
        <f>MID(AJ39,6,1)</f>
      </c>
      <c r="T39" s="9">
        <f>MID(AJ39,7,1)</f>
      </c>
      <c r="U39" s="9">
        <f>MID(AJ39,8,1)</f>
      </c>
      <c r="V39" s="9">
        <f>MID(AJ39,9,1)</f>
      </c>
      <c r="W39" s="9">
        <f>MID(AJ39,10,1)</f>
      </c>
      <c r="X39" s="9">
        <f>MID(AJ39,11,1)</f>
      </c>
      <c r="Y39" s="9">
        <f>MID(AJ39,12,1)</f>
      </c>
      <c r="Z39" s="9">
        <f>MID(AJ39,13,1)</f>
      </c>
      <c r="AA39" s="9">
        <f>MID(AJ39,14,1)</f>
      </c>
      <c r="AB39" s="9">
        <f>MID(AJ39,15,1)</f>
      </c>
      <c r="AC39" s="9">
        <f>MID(AJ39,16,1)</f>
      </c>
      <c r="AD39" s="9">
        <f>MID(AJ39,17,1)</f>
      </c>
      <c r="AE39" s="9">
        <f>MID(AJ39,18,1)</f>
      </c>
      <c r="AF39" s="9">
        <f>MID(AJ39,19,1)</f>
      </c>
      <c r="AG39" s="9">
        <f>MID(AJ39,20,1)</f>
      </c>
      <c r="AH39" s="9">
        <f>MID(AJ39,21,1)</f>
      </c>
      <c r="AI39" s="2"/>
      <c r="AJ39" s="32"/>
      <c r="AK39" s="29"/>
      <c r="AL39" s="29"/>
    </row>
    <row r="40" spans="1:38" ht="3.75" customHeight="1">
      <c r="A40" s="3"/>
      <c r="B40" s="3"/>
      <c r="C40" s="3"/>
      <c r="D40" s="3"/>
      <c r="E40" s="3"/>
      <c r="F40" s="3"/>
      <c r="G40" s="3"/>
      <c r="H40" s="3"/>
      <c r="I40" s="3"/>
      <c r="J40" s="3"/>
      <c r="K40" s="3"/>
      <c r="L40" s="4"/>
      <c r="M40" s="4"/>
      <c r="N40" s="4"/>
      <c r="O40" s="4"/>
      <c r="P40" s="4"/>
      <c r="Q40" s="4"/>
      <c r="R40" s="4"/>
      <c r="S40" s="4"/>
      <c r="T40" s="4"/>
      <c r="U40" s="4"/>
      <c r="V40" s="4"/>
      <c r="W40" s="4"/>
      <c r="X40" s="4"/>
      <c r="Y40" s="4"/>
      <c r="Z40" s="4"/>
      <c r="AA40" s="4"/>
      <c r="AB40" s="4"/>
      <c r="AC40" s="4"/>
      <c r="AD40" s="4"/>
      <c r="AE40" s="4"/>
      <c r="AF40" s="4"/>
      <c r="AG40" s="4"/>
      <c r="AH40" s="4"/>
      <c r="AI40" s="2"/>
      <c r="AJ40" s="29"/>
      <c r="AK40" s="29"/>
      <c r="AL40" s="29"/>
    </row>
    <row r="41" spans="1:38" ht="15">
      <c r="A41" s="3"/>
      <c r="B41" s="3"/>
      <c r="C41" s="3"/>
      <c r="D41" s="3"/>
      <c r="E41" s="3"/>
      <c r="F41" s="3"/>
      <c r="G41" s="3"/>
      <c r="H41" s="3"/>
      <c r="I41" s="3"/>
      <c r="J41" s="3"/>
      <c r="K41" s="3"/>
      <c r="L41" s="4"/>
      <c r="M41" s="4"/>
      <c r="N41" s="9">
        <f>MID(AJ41,1,1)</f>
      </c>
      <c r="O41" s="9">
        <f>MID(AJ41,2,1)</f>
      </c>
      <c r="P41" s="9">
        <f>MID(AJ41,3,1)</f>
      </c>
      <c r="Q41" s="9">
        <f>MID(AJ41,4,1)</f>
      </c>
      <c r="R41" s="9">
        <f>MID(AJ41,5,1)</f>
      </c>
      <c r="S41" s="9">
        <f>MID(AJ41,6,1)</f>
      </c>
      <c r="T41" s="9">
        <f>MID(AJ41,7,1)</f>
      </c>
      <c r="U41" s="9">
        <f>MID(AJ41,8,1)</f>
      </c>
      <c r="V41" s="9">
        <f>MID(AJ41,9,1)</f>
      </c>
      <c r="W41" s="9">
        <f>MID(AJ41,10,1)</f>
      </c>
      <c r="X41" s="9">
        <f>MID(AJ41,11,1)</f>
      </c>
      <c r="Y41" s="9">
        <f>MID(AJ41,12,1)</f>
      </c>
      <c r="Z41" s="9">
        <f>MID(AJ41,13,1)</f>
      </c>
      <c r="AA41" s="9">
        <f>MID(AJ41,14,1)</f>
      </c>
      <c r="AB41" s="9">
        <f>MID(AJ41,15,1)</f>
      </c>
      <c r="AC41" s="9">
        <f>MID(AJ41,16,1)</f>
      </c>
      <c r="AD41" s="9">
        <f>MID(AJ41,17,1)</f>
      </c>
      <c r="AE41" s="9">
        <f>MID(AJ41,18,1)</f>
      </c>
      <c r="AF41" s="9">
        <f>MID(AJ41,19,1)</f>
      </c>
      <c r="AG41" s="9">
        <f>MID(AJ41,20,1)</f>
      </c>
      <c r="AH41" s="9">
        <f>MID(AJ41,21,1)</f>
      </c>
      <c r="AI41" s="2"/>
      <c r="AJ41" s="32"/>
      <c r="AK41" s="29"/>
      <c r="AL41" s="29"/>
    </row>
    <row r="42" spans="1:38" ht="3.75" customHeight="1">
      <c r="A42" s="3"/>
      <c r="B42" s="3"/>
      <c r="C42" s="3"/>
      <c r="D42" s="3"/>
      <c r="E42" s="3"/>
      <c r="F42" s="3"/>
      <c r="G42" s="3"/>
      <c r="H42" s="3"/>
      <c r="I42" s="3"/>
      <c r="J42" s="3"/>
      <c r="K42" s="3"/>
      <c r="L42" s="4"/>
      <c r="M42" s="4"/>
      <c r="N42" s="4"/>
      <c r="O42" s="4"/>
      <c r="P42" s="4"/>
      <c r="Q42" s="4"/>
      <c r="R42" s="4"/>
      <c r="S42" s="4"/>
      <c r="T42" s="4"/>
      <c r="U42" s="4"/>
      <c r="V42" s="4"/>
      <c r="W42" s="4"/>
      <c r="X42" s="4"/>
      <c r="Y42" s="4"/>
      <c r="Z42" s="4"/>
      <c r="AA42" s="4"/>
      <c r="AB42" s="4"/>
      <c r="AC42" s="4"/>
      <c r="AD42" s="4"/>
      <c r="AE42" s="4"/>
      <c r="AF42" s="4"/>
      <c r="AG42" s="4"/>
      <c r="AH42" s="4"/>
      <c r="AI42" s="2"/>
      <c r="AJ42" s="29"/>
      <c r="AK42" s="29"/>
      <c r="AL42" s="29"/>
    </row>
    <row r="43" spans="1:38" ht="15">
      <c r="A43" s="3"/>
      <c r="B43" s="3"/>
      <c r="C43" s="3" t="s">
        <v>10</v>
      </c>
      <c r="D43" s="3"/>
      <c r="E43" s="3"/>
      <c r="F43" s="3"/>
      <c r="G43" s="3"/>
      <c r="H43" s="3"/>
      <c r="I43" s="3"/>
      <c r="J43" s="3"/>
      <c r="K43" s="3"/>
      <c r="L43" s="4"/>
      <c r="M43" s="4"/>
      <c r="N43" s="9">
        <f>MID(AJ43,1,1)</f>
      </c>
      <c r="O43" s="9">
        <f>MID(AJ43,2,1)</f>
      </c>
      <c r="P43" s="9">
        <f>MID(AJ43,3,1)</f>
      </c>
      <c r="Q43" s="9">
        <f>MID(AJ43,4,1)</f>
      </c>
      <c r="R43" s="9">
        <f>MID(AJ43,5,1)</f>
      </c>
      <c r="S43" s="9">
        <f>MID(AJ43,6,1)</f>
      </c>
      <c r="T43" s="9">
        <f>MID(AJ43,7,1)</f>
      </c>
      <c r="U43" s="9">
        <f>MID(AJ43,8,1)</f>
      </c>
      <c r="V43" s="9">
        <f>MID(AJ43,9,1)</f>
      </c>
      <c r="W43" s="9">
        <f>MID(AJ43,10,1)</f>
      </c>
      <c r="X43" s="9">
        <f>MID(AJ43,11,1)</f>
      </c>
      <c r="Y43" s="9">
        <f>MID(AJ43,12,1)</f>
      </c>
      <c r="Z43" s="9">
        <f>MID(AJ43,13,1)</f>
      </c>
      <c r="AA43" s="9">
        <f>MID(AJ43,14,1)</f>
      </c>
      <c r="AB43" s="9">
        <f>MID(AJ43,15,1)</f>
      </c>
      <c r="AC43" s="9">
        <f>MID(AJ43,16,1)</f>
      </c>
      <c r="AD43" s="9">
        <f>MID(AJ43,17,1)</f>
      </c>
      <c r="AE43" s="9">
        <f>MID(AJ43,18,1)</f>
      </c>
      <c r="AF43" s="9">
        <f>MID(AJ43,19,1)</f>
      </c>
      <c r="AG43" s="9">
        <f>MID(AJ43,20,1)</f>
      </c>
      <c r="AH43" s="9">
        <f>MID(AJ43,21,1)</f>
      </c>
      <c r="AI43" s="2"/>
      <c r="AJ43" s="32"/>
      <c r="AK43" s="29"/>
      <c r="AL43" s="29"/>
    </row>
    <row r="44" spans="1:38" ht="3.75" customHeight="1">
      <c r="A44" s="3"/>
      <c r="B44" s="3"/>
      <c r="C44" s="3"/>
      <c r="D44" s="3"/>
      <c r="E44" s="3"/>
      <c r="F44" s="3"/>
      <c r="G44" s="3"/>
      <c r="H44" s="3"/>
      <c r="I44" s="3"/>
      <c r="J44" s="3"/>
      <c r="K44" s="3"/>
      <c r="L44" s="4"/>
      <c r="M44" s="4"/>
      <c r="N44" s="4"/>
      <c r="O44" s="4"/>
      <c r="P44" s="4"/>
      <c r="Q44" s="4"/>
      <c r="R44" s="4"/>
      <c r="S44" s="4"/>
      <c r="T44" s="4"/>
      <c r="U44" s="4"/>
      <c r="V44" s="4"/>
      <c r="W44" s="4"/>
      <c r="X44" s="4"/>
      <c r="Y44" s="4"/>
      <c r="Z44" s="4"/>
      <c r="AA44" s="4"/>
      <c r="AB44" s="4"/>
      <c r="AC44" s="4"/>
      <c r="AD44" s="4"/>
      <c r="AE44" s="4"/>
      <c r="AF44" s="4"/>
      <c r="AG44" s="4"/>
      <c r="AH44" s="4"/>
      <c r="AI44" s="2"/>
      <c r="AJ44" s="29"/>
      <c r="AK44" s="29"/>
      <c r="AL44" s="29"/>
    </row>
    <row r="45" spans="1:38" ht="15">
      <c r="A45" s="3"/>
      <c r="B45" s="3"/>
      <c r="C45" s="3"/>
      <c r="D45" s="3"/>
      <c r="E45" s="3"/>
      <c r="F45" s="3"/>
      <c r="G45" s="3"/>
      <c r="H45" s="3"/>
      <c r="I45" s="3"/>
      <c r="J45" s="3"/>
      <c r="K45" s="3"/>
      <c r="L45" s="4"/>
      <c r="M45" s="4"/>
      <c r="N45" s="9">
        <f>MID(AJ45,1,1)</f>
      </c>
      <c r="O45" s="9">
        <f>MID(AJ45,2,1)</f>
      </c>
      <c r="P45" s="9">
        <f>MID(AJ45,3,1)</f>
      </c>
      <c r="Q45" s="9">
        <f>MID(AJ45,4,1)</f>
      </c>
      <c r="R45" s="9">
        <f>MID(AJ45,5,1)</f>
      </c>
      <c r="S45" s="9">
        <f>MID(AJ45,6,1)</f>
      </c>
      <c r="T45" s="9">
        <f>MID(AJ45,7,1)</f>
      </c>
      <c r="U45" s="9">
        <f>MID(AJ45,8,1)</f>
      </c>
      <c r="V45" s="9">
        <f>MID(AJ45,9,1)</f>
      </c>
      <c r="W45" s="9">
        <f>MID(AJ45,10,1)</f>
      </c>
      <c r="X45" s="9">
        <f>MID(AJ45,11,1)</f>
      </c>
      <c r="Y45" s="9">
        <f>MID(AJ45,12,1)</f>
      </c>
      <c r="Z45" s="9">
        <f>MID(AJ45,13,1)</f>
      </c>
      <c r="AA45" s="9">
        <f>MID(AJ45,14,1)</f>
      </c>
      <c r="AB45" s="9">
        <f>MID(AJ45,15,1)</f>
      </c>
      <c r="AC45" s="9">
        <f>MID(AJ45,16,1)</f>
      </c>
      <c r="AD45" s="9">
        <f>MID(AJ45,17,1)</f>
      </c>
      <c r="AE45" s="9">
        <f>MID(AJ45,18,1)</f>
      </c>
      <c r="AF45" s="9">
        <f>MID(AJ45,19,1)</f>
      </c>
      <c r="AG45" s="9">
        <f>MID(AJ45,20,1)</f>
      </c>
      <c r="AH45" s="9">
        <f>MID(AJ45,21,1)</f>
      </c>
      <c r="AI45" s="2"/>
      <c r="AJ45" s="32"/>
      <c r="AK45" s="29"/>
      <c r="AL45" s="29"/>
    </row>
    <row r="46" spans="1:38" ht="3.75" customHeight="1">
      <c r="A46" s="3"/>
      <c r="B46" s="3"/>
      <c r="C46" s="3"/>
      <c r="D46" s="3"/>
      <c r="E46" s="3"/>
      <c r="F46" s="3"/>
      <c r="G46" s="3"/>
      <c r="H46" s="3"/>
      <c r="I46" s="3"/>
      <c r="J46" s="3"/>
      <c r="K46" s="3"/>
      <c r="L46" s="4"/>
      <c r="M46" s="4"/>
      <c r="N46" s="4"/>
      <c r="O46" s="4"/>
      <c r="P46" s="4"/>
      <c r="Q46" s="4"/>
      <c r="R46" s="4"/>
      <c r="S46" s="4"/>
      <c r="T46" s="4"/>
      <c r="U46" s="4"/>
      <c r="V46" s="4"/>
      <c r="W46" s="4"/>
      <c r="X46" s="4"/>
      <c r="Y46" s="4"/>
      <c r="Z46" s="4"/>
      <c r="AA46" s="4"/>
      <c r="AB46" s="4"/>
      <c r="AC46" s="4"/>
      <c r="AD46" s="4"/>
      <c r="AE46" s="4"/>
      <c r="AF46" s="4"/>
      <c r="AG46" s="4"/>
      <c r="AH46" s="4"/>
      <c r="AI46" s="2"/>
      <c r="AJ46" s="29"/>
      <c r="AK46" s="29"/>
      <c r="AL46" s="29"/>
    </row>
    <row r="47" spans="1:38" ht="15">
      <c r="A47" s="3"/>
      <c r="B47" s="3"/>
      <c r="C47" s="3"/>
      <c r="D47" s="3"/>
      <c r="E47" s="3"/>
      <c r="F47" s="3"/>
      <c r="G47" s="3"/>
      <c r="H47" s="3"/>
      <c r="I47" s="3"/>
      <c r="J47" s="3"/>
      <c r="K47" s="3"/>
      <c r="L47" s="4"/>
      <c r="M47" s="4"/>
      <c r="N47" s="9">
        <f>MID(AJ47,1,1)</f>
      </c>
      <c r="O47" s="9">
        <f>MID(AJ47,2,1)</f>
      </c>
      <c r="P47" s="9">
        <f>MID(AJ47,3,1)</f>
      </c>
      <c r="Q47" s="9">
        <f>MID(AJ47,4,1)</f>
      </c>
      <c r="R47" s="9">
        <f>MID(AJ47,5,1)</f>
      </c>
      <c r="S47" s="9">
        <f>MID(AJ47,6,1)</f>
      </c>
      <c r="T47" s="9">
        <f>MID(AJ47,7,1)</f>
      </c>
      <c r="U47" s="9">
        <f>MID(AJ47,8,1)</f>
      </c>
      <c r="V47" s="9">
        <f>MID(AJ47,9,1)</f>
      </c>
      <c r="W47" s="9">
        <f>MID(AJ47,10,1)</f>
      </c>
      <c r="X47" s="9">
        <f>MID(AJ47,11,1)</f>
      </c>
      <c r="Y47" s="9">
        <f>MID(AJ47,12,1)</f>
      </c>
      <c r="Z47" s="9">
        <f>MID(AJ47,13,1)</f>
      </c>
      <c r="AA47" s="9">
        <f>MID(AJ47,14,1)</f>
      </c>
      <c r="AB47" s="9">
        <f>MID(AJ47,15,1)</f>
      </c>
      <c r="AC47" s="9">
        <f>MID(AJ47,16,1)</f>
      </c>
      <c r="AD47" s="9">
        <f>MID(AJ47,17,1)</f>
      </c>
      <c r="AE47" s="9">
        <f>MID(AJ47,18,1)</f>
      </c>
      <c r="AF47" s="9">
        <f>MID(AJ47,19,1)</f>
      </c>
      <c r="AG47" s="9">
        <f>MID(AJ47,20,1)</f>
      </c>
      <c r="AH47" s="9">
        <f>MID(AJ47,21,1)</f>
      </c>
      <c r="AI47" s="2"/>
      <c r="AJ47" s="32"/>
      <c r="AK47" s="29"/>
      <c r="AL47" s="29"/>
    </row>
    <row r="48" spans="1:38" ht="3.75" customHeight="1">
      <c r="A48" s="3"/>
      <c r="B48" s="3"/>
      <c r="C48" s="3"/>
      <c r="D48" s="3"/>
      <c r="E48" s="3"/>
      <c r="F48" s="3"/>
      <c r="G48" s="3"/>
      <c r="H48" s="3"/>
      <c r="I48" s="3"/>
      <c r="J48" s="3"/>
      <c r="K48" s="3"/>
      <c r="L48" s="4"/>
      <c r="M48" s="4"/>
      <c r="N48" s="4"/>
      <c r="O48" s="4"/>
      <c r="P48" s="4"/>
      <c r="Q48" s="4"/>
      <c r="R48" s="4"/>
      <c r="S48" s="4"/>
      <c r="T48" s="4"/>
      <c r="U48" s="4"/>
      <c r="V48" s="4"/>
      <c r="W48" s="4"/>
      <c r="X48" s="4"/>
      <c r="Y48" s="4"/>
      <c r="Z48" s="4"/>
      <c r="AA48" s="4"/>
      <c r="AB48" s="4"/>
      <c r="AC48" s="4"/>
      <c r="AD48" s="4"/>
      <c r="AE48" s="4"/>
      <c r="AF48" s="4"/>
      <c r="AG48" s="4"/>
      <c r="AH48" s="4"/>
      <c r="AI48" s="2"/>
      <c r="AJ48" s="29"/>
      <c r="AK48" s="29"/>
      <c r="AL48" s="29"/>
    </row>
    <row r="49" spans="1:38" ht="15">
      <c r="A49" s="3"/>
      <c r="B49" s="3"/>
      <c r="C49" s="3" t="s">
        <v>11</v>
      </c>
      <c r="D49" s="3"/>
      <c r="E49" s="3"/>
      <c r="F49" s="3"/>
      <c r="G49" s="3"/>
      <c r="H49" s="3"/>
      <c r="I49" s="3"/>
      <c r="J49" s="3"/>
      <c r="K49" s="3"/>
      <c r="L49" s="4"/>
      <c r="M49" s="4"/>
      <c r="N49" s="9">
        <f>MID(AJ49,1,1)</f>
      </c>
      <c r="O49" s="9">
        <f>MID(AJ49,2,1)</f>
      </c>
      <c r="P49" s="9">
        <f>MID(AJ49,3,1)</f>
      </c>
      <c r="Q49" s="9">
        <f>MID(AJ49,4,1)</f>
      </c>
      <c r="R49" s="9">
        <f>MID(AJ49,5,1)</f>
      </c>
      <c r="S49" s="9">
        <f>MID(AJ49,6,1)</f>
      </c>
      <c r="T49" s="9">
        <f>MID(AJ49,7,1)</f>
      </c>
      <c r="U49" s="9">
        <f>MID(AJ49,8,1)</f>
      </c>
      <c r="V49" s="9">
        <f>MID(AJ49,9,1)</f>
      </c>
      <c r="W49" s="9">
        <f>MID(AJ49,10,1)</f>
      </c>
      <c r="X49" s="9">
        <f>MID(AJ49,11,1)</f>
      </c>
      <c r="Y49" s="9">
        <f>MID(AJ49,12,1)</f>
      </c>
      <c r="Z49" s="9">
        <f>MID(AJ49,13,1)</f>
      </c>
      <c r="AA49" s="9">
        <f>MID(AJ49,14,1)</f>
      </c>
      <c r="AB49" s="9">
        <f>MID(AJ49,15,1)</f>
      </c>
      <c r="AC49" s="9">
        <f>MID(AJ49,16,1)</f>
      </c>
      <c r="AD49" s="9">
        <f>MID(AJ49,17,1)</f>
      </c>
      <c r="AE49" s="9">
        <f>MID(AJ49,18,1)</f>
      </c>
      <c r="AF49" s="9">
        <f>MID(AJ49,19,1)</f>
      </c>
      <c r="AG49" s="9">
        <f>MID(AJ49,20,1)</f>
      </c>
      <c r="AH49" s="9">
        <f>MID(AJ49,21,1)</f>
      </c>
      <c r="AI49" s="2"/>
      <c r="AJ49" s="32"/>
      <c r="AK49" s="29"/>
      <c r="AL49" s="29"/>
    </row>
    <row r="50" spans="1:38" ht="3.75" customHeight="1">
      <c r="A50" s="3"/>
      <c r="B50" s="3"/>
      <c r="C50" s="3"/>
      <c r="D50" s="3"/>
      <c r="E50" s="3"/>
      <c r="F50" s="3"/>
      <c r="G50" s="3"/>
      <c r="H50" s="3"/>
      <c r="I50" s="3"/>
      <c r="J50" s="3"/>
      <c r="K50" s="3"/>
      <c r="L50" s="4"/>
      <c r="M50" s="4"/>
      <c r="N50" s="4"/>
      <c r="O50" s="4"/>
      <c r="P50" s="4"/>
      <c r="Q50" s="4"/>
      <c r="R50" s="4"/>
      <c r="S50" s="4"/>
      <c r="T50" s="4"/>
      <c r="U50" s="4"/>
      <c r="V50" s="4"/>
      <c r="W50" s="4"/>
      <c r="X50" s="4"/>
      <c r="Y50" s="4"/>
      <c r="Z50" s="4"/>
      <c r="AA50" s="4"/>
      <c r="AB50" s="4"/>
      <c r="AC50" s="4"/>
      <c r="AD50" s="4"/>
      <c r="AE50" s="4"/>
      <c r="AF50" s="4"/>
      <c r="AG50" s="4"/>
      <c r="AH50" s="4"/>
      <c r="AI50" s="2"/>
      <c r="AJ50" s="29"/>
      <c r="AK50" s="29"/>
      <c r="AL50" s="29"/>
    </row>
    <row r="51" spans="1:38" ht="15">
      <c r="A51" s="3"/>
      <c r="B51" s="3"/>
      <c r="C51" s="3"/>
      <c r="D51" s="3"/>
      <c r="E51" s="3"/>
      <c r="F51" s="3"/>
      <c r="G51" s="3"/>
      <c r="H51" s="3"/>
      <c r="I51" s="3"/>
      <c r="J51" s="3"/>
      <c r="K51" s="3"/>
      <c r="L51" s="4"/>
      <c r="M51" s="4"/>
      <c r="N51" s="9">
        <f>MID(AJ51,1,1)</f>
      </c>
      <c r="O51" s="9">
        <f>MID(AJ51,2,1)</f>
      </c>
      <c r="P51" s="9">
        <f>MID(AJ51,3,1)</f>
      </c>
      <c r="Q51" s="9">
        <f>MID(AJ51,4,1)</f>
      </c>
      <c r="R51" s="9">
        <f>MID(AJ51,5,1)</f>
      </c>
      <c r="S51" s="9">
        <f>MID(AJ51,6,1)</f>
      </c>
      <c r="T51" s="9">
        <f>MID(AJ51,7,1)</f>
      </c>
      <c r="U51" s="9">
        <f>MID(AJ51,8,1)</f>
      </c>
      <c r="V51" s="9">
        <f>MID(AJ51,9,1)</f>
      </c>
      <c r="W51" s="9">
        <f>MID(AJ51,10,1)</f>
      </c>
      <c r="X51" s="9">
        <f>MID(AJ51,11,1)</f>
      </c>
      <c r="Y51" s="9">
        <f>MID(AJ51,12,1)</f>
      </c>
      <c r="Z51" s="9">
        <f>MID(AJ51,13,1)</f>
      </c>
      <c r="AA51" s="9">
        <f>MID(AJ51,14,1)</f>
      </c>
      <c r="AB51" s="9">
        <f>MID(AJ51,15,1)</f>
      </c>
      <c r="AC51" s="9">
        <f>MID(AJ51,16,1)</f>
      </c>
      <c r="AD51" s="9">
        <f>MID(AJ51,17,1)</f>
      </c>
      <c r="AE51" s="9">
        <f>MID(AJ51,18,1)</f>
      </c>
      <c r="AF51" s="9">
        <f>MID(AJ51,19,1)</f>
      </c>
      <c r="AG51" s="9">
        <f>MID(AJ51,20,1)</f>
      </c>
      <c r="AH51" s="9">
        <f>MID(AJ51,21,1)</f>
      </c>
      <c r="AI51" s="2"/>
      <c r="AJ51" s="32"/>
      <c r="AK51" s="29"/>
      <c r="AL51" s="29"/>
    </row>
    <row r="52" spans="1:38" ht="3.75" customHeight="1">
      <c r="A52" s="3"/>
      <c r="B52" s="3"/>
      <c r="C52" s="3"/>
      <c r="D52" s="3"/>
      <c r="E52" s="3"/>
      <c r="F52" s="3"/>
      <c r="G52" s="3"/>
      <c r="H52" s="3"/>
      <c r="I52" s="3"/>
      <c r="J52" s="3"/>
      <c r="K52" s="3"/>
      <c r="L52" s="4"/>
      <c r="M52" s="4"/>
      <c r="N52" s="4"/>
      <c r="O52" s="4"/>
      <c r="P52" s="4"/>
      <c r="Q52" s="4"/>
      <c r="R52" s="4"/>
      <c r="S52" s="4"/>
      <c r="T52" s="4"/>
      <c r="U52" s="4"/>
      <c r="V52" s="4"/>
      <c r="W52" s="4"/>
      <c r="X52" s="4"/>
      <c r="Y52" s="4"/>
      <c r="Z52" s="4"/>
      <c r="AA52" s="4"/>
      <c r="AB52" s="4"/>
      <c r="AC52" s="4"/>
      <c r="AD52" s="4"/>
      <c r="AE52" s="4"/>
      <c r="AF52" s="4"/>
      <c r="AG52" s="4"/>
      <c r="AH52" s="4"/>
      <c r="AI52" s="2"/>
      <c r="AJ52" s="29"/>
      <c r="AK52" s="29"/>
      <c r="AL52" s="29"/>
    </row>
    <row r="53" spans="1:38" ht="15" customHeight="1">
      <c r="A53" s="3"/>
      <c r="B53" s="3"/>
      <c r="C53" s="56" t="s">
        <v>63</v>
      </c>
      <c r="D53" s="56"/>
      <c r="E53" s="56"/>
      <c r="F53" s="56"/>
      <c r="G53" s="56"/>
      <c r="H53" s="56"/>
      <c r="I53" s="56"/>
      <c r="J53" s="56"/>
      <c r="K53" s="56"/>
      <c r="L53" s="10"/>
      <c r="M53" s="10"/>
      <c r="N53" s="9">
        <f>MID(AJ53,1,1)</f>
      </c>
      <c r="O53" s="9">
        <f>MID(AJ53,2,1)</f>
      </c>
      <c r="P53" s="9">
        <f>MID(AJ53,3,1)</f>
      </c>
      <c r="Q53" s="9">
        <f>MID(AJ53,4,1)</f>
      </c>
      <c r="R53" s="9">
        <f>MID(AJ53,5,1)</f>
      </c>
      <c r="S53" s="9">
        <f>MID(AJ53,6,1)</f>
      </c>
      <c r="T53" s="9">
        <f>MID(AJ53,7,1)</f>
      </c>
      <c r="U53" s="9">
        <f>MID(AJ53,8,1)</f>
      </c>
      <c r="V53" s="9">
        <f>MID(AJ53,9,1)</f>
      </c>
      <c r="W53" s="9">
        <f>MID(AJ53,10,1)</f>
      </c>
      <c r="X53" s="9">
        <f>MID(AJ53,11,1)</f>
      </c>
      <c r="Y53" s="9">
        <f>MID(AJ53,12,1)</f>
      </c>
      <c r="Z53" s="9">
        <f>MID(AJ53,13,1)</f>
      </c>
      <c r="AA53" s="9">
        <f>MID(AJ53,14,1)</f>
      </c>
      <c r="AB53" s="9">
        <f>MID(AJ53,15,1)</f>
      </c>
      <c r="AC53" s="9">
        <f>MID(AJ53,16,1)</f>
      </c>
      <c r="AD53" s="9">
        <f>MID(AJ53,17,1)</f>
      </c>
      <c r="AE53" s="9">
        <f>MID(AJ53,18,1)</f>
      </c>
      <c r="AF53" s="9">
        <f>MID(AJ53,19,1)</f>
      </c>
      <c r="AG53" s="9">
        <f>MID(AJ53,20,1)</f>
      </c>
      <c r="AH53" s="9">
        <f>MID(AJ53,21,1)</f>
      </c>
      <c r="AI53" s="2"/>
      <c r="AJ53" s="32"/>
      <c r="AK53" s="29"/>
      <c r="AL53" s="29"/>
    </row>
    <row r="54" spans="1:38" ht="3.75" customHeight="1">
      <c r="A54" s="3"/>
      <c r="B54" s="3"/>
      <c r="C54" s="56"/>
      <c r="D54" s="56"/>
      <c r="E54" s="56"/>
      <c r="F54" s="56"/>
      <c r="G54" s="56"/>
      <c r="H54" s="56"/>
      <c r="I54" s="56"/>
      <c r="J54" s="56"/>
      <c r="K54" s="56"/>
      <c r="L54" s="10"/>
      <c r="M54" s="10"/>
      <c r="N54" s="10"/>
      <c r="O54" s="3"/>
      <c r="P54" s="4"/>
      <c r="Q54" s="4"/>
      <c r="R54" s="4"/>
      <c r="S54" s="4"/>
      <c r="T54" s="4"/>
      <c r="U54" s="4"/>
      <c r="V54" s="4"/>
      <c r="W54" s="4"/>
      <c r="X54" s="4"/>
      <c r="Y54" s="4"/>
      <c r="Z54" s="4"/>
      <c r="AA54" s="4"/>
      <c r="AB54" s="4"/>
      <c r="AC54" s="4"/>
      <c r="AD54" s="4"/>
      <c r="AE54" s="4"/>
      <c r="AF54" s="4"/>
      <c r="AG54" s="4"/>
      <c r="AH54" s="4"/>
      <c r="AI54" s="2"/>
      <c r="AJ54" s="29"/>
      <c r="AK54" s="29"/>
      <c r="AL54" s="29"/>
    </row>
    <row r="55" spans="1:38" ht="15">
      <c r="A55" s="3"/>
      <c r="B55" s="3"/>
      <c r="C55" s="56"/>
      <c r="D55" s="56"/>
      <c r="E55" s="56"/>
      <c r="F55" s="56"/>
      <c r="G55" s="56"/>
      <c r="H55" s="56"/>
      <c r="I55" s="56"/>
      <c r="J55" s="56"/>
      <c r="K55" s="56"/>
      <c r="L55" s="10"/>
      <c r="M55" s="10"/>
      <c r="N55" s="9">
        <f>MID(AJ55,1,1)</f>
      </c>
      <c r="O55" s="9">
        <f>MID(AJ55,2,1)</f>
      </c>
      <c r="P55" s="9">
        <f>MID(AJ55,3,1)</f>
      </c>
      <c r="Q55" s="9">
        <f>MID(AJ55,4,1)</f>
      </c>
      <c r="R55" s="9">
        <f>MID(AJ55,5,1)</f>
      </c>
      <c r="S55" s="9">
        <f>MID(AJ55,6,1)</f>
      </c>
      <c r="T55" s="9">
        <f>MID(AJ55,7,1)</f>
      </c>
      <c r="U55" s="9">
        <f>MID(AJ55,8,1)</f>
      </c>
      <c r="V55" s="9">
        <f>MID(AJ55,9,1)</f>
      </c>
      <c r="W55" s="9">
        <f>MID(AJ55,10,1)</f>
      </c>
      <c r="X55" s="9">
        <f>MID(AJ55,11,1)</f>
      </c>
      <c r="Y55" s="9">
        <f>MID(AJ55,12,1)</f>
      </c>
      <c r="Z55" s="9">
        <f>MID(AJ55,13,1)</f>
      </c>
      <c r="AA55" s="9">
        <f>MID(AJ55,14,1)</f>
      </c>
      <c r="AB55" s="9">
        <f>MID(AJ55,15,1)</f>
      </c>
      <c r="AC55" s="9">
        <f>MID(AJ55,16,1)</f>
      </c>
      <c r="AD55" s="9">
        <f>MID(AJ55,17,1)</f>
      </c>
      <c r="AE55" s="9">
        <f>MID(AJ55,18,1)</f>
      </c>
      <c r="AF55" s="9">
        <f>MID(AJ55,19,1)</f>
      </c>
      <c r="AG55" s="9">
        <f>MID(AJ55,20,1)</f>
      </c>
      <c r="AH55" s="9">
        <f>MID(AJ55,21,1)</f>
      </c>
      <c r="AI55" s="2"/>
      <c r="AJ55" s="32"/>
      <c r="AK55" s="29"/>
      <c r="AL55" s="29"/>
    </row>
    <row r="56" spans="1:38" ht="3.75" customHeight="1">
      <c r="A56" s="3"/>
      <c r="B56" s="3"/>
      <c r="C56" s="56"/>
      <c r="D56" s="56"/>
      <c r="E56" s="56"/>
      <c r="F56" s="56"/>
      <c r="G56" s="56"/>
      <c r="H56" s="56"/>
      <c r="I56" s="56"/>
      <c r="J56" s="56"/>
      <c r="K56" s="56"/>
      <c r="L56" s="10"/>
      <c r="M56" s="10"/>
      <c r="N56" s="10"/>
      <c r="O56" s="3"/>
      <c r="P56" s="4"/>
      <c r="Q56" s="4"/>
      <c r="R56" s="4"/>
      <c r="S56" s="4"/>
      <c r="T56" s="4"/>
      <c r="U56" s="4"/>
      <c r="V56" s="4"/>
      <c r="W56" s="4"/>
      <c r="X56" s="4"/>
      <c r="Y56" s="4"/>
      <c r="Z56" s="4"/>
      <c r="AA56" s="4"/>
      <c r="AB56" s="4"/>
      <c r="AC56" s="4"/>
      <c r="AD56" s="4"/>
      <c r="AE56" s="4"/>
      <c r="AF56" s="4"/>
      <c r="AG56" s="4"/>
      <c r="AH56" s="4"/>
      <c r="AI56" s="2"/>
      <c r="AJ56" s="29"/>
      <c r="AK56" s="29"/>
      <c r="AL56" s="29"/>
    </row>
    <row r="57" spans="1:38" ht="9" customHeight="1">
      <c r="A57" s="3"/>
      <c r="B57" s="3"/>
      <c r="C57" s="11"/>
      <c r="D57" s="10"/>
      <c r="E57" s="10"/>
      <c r="F57" s="10"/>
      <c r="G57" s="10"/>
      <c r="H57" s="10"/>
      <c r="I57" s="10"/>
      <c r="J57" s="10"/>
      <c r="K57" s="10"/>
      <c r="L57" s="10"/>
      <c r="M57" s="10"/>
      <c r="N57" s="10"/>
      <c r="O57" s="3"/>
      <c r="P57" s="4"/>
      <c r="Q57" s="4"/>
      <c r="R57" s="4"/>
      <c r="S57" s="4"/>
      <c r="T57" s="4"/>
      <c r="U57" s="4"/>
      <c r="V57" s="4"/>
      <c r="W57" s="4"/>
      <c r="X57" s="4"/>
      <c r="Y57" s="4"/>
      <c r="Z57" s="4"/>
      <c r="AA57" s="4"/>
      <c r="AB57" s="4"/>
      <c r="AC57" s="4"/>
      <c r="AD57" s="4"/>
      <c r="AE57" s="4"/>
      <c r="AF57" s="4"/>
      <c r="AG57" s="4"/>
      <c r="AH57" s="4"/>
      <c r="AI57" s="2"/>
      <c r="AJ57" s="29"/>
      <c r="AK57" s="29"/>
      <c r="AL57" s="29"/>
    </row>
    <row r="58" spans="1:38" ht="15">
      <c r="A58" s="3"/>
      <c r="B58" s="8" t="s">
        <v>65</v>
      </c>
      <c r="C58" s="3" t="s">
        <v>66</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2"/>
      <c r="AJ58" s="29"/>
      <c r="AK58" s="29"/>
      <c r="AL58" s="29"/>
    </row>
    <row r="59" spans="1:38" ht="15">
      <c r="A59" s="3"/>
      <c r="B59" s="3"/>
      <c r="C59" s="3" t="s">
        <v>12</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2"/>
      <c r="AJ59" s="29"/>
      <c r="AK59" s="29"/>
      <c r="AL59" s="29"/>
    </row>
    <row r="60" spans="1:38" ht="3.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2"/>
      <c r="AJ60" s="29"/>
      <c r="AK60" s="29"/>
      <c r="AL60" s="29"/>
    </row>
    <row r="61" spans="1:38" ht="15">
      <c r="A61" s="3"/>
      <c r="B61" s="3"/>
      <c r="C61" s="3" t="s">
        <v>13</v>
      </c>
      <c r="D61" s="3"/>
      <c r="E61" s="3"/>
      <c r="F61" s="3"/>
      <c r="G61" s="3"/>
      <c r="H61" s="3"/>
      <c r="I61" s="3"/>
      <c r="J61" s="3"/>
      <c r="K61" s="3"/>
      <c r="L61" s="3"/>
      <c r="M61" s="3"/>
      <c r="N61" s="3"/>
      <c r="O61" s="3"/>
      <c r="P61" s="2"/>
      <c r="Q61" s="3"/>
      <c r="R61" s="3"/>
      <c r="S61" s="3" t="s">
        <v>14</v>
      </c>
      <c r="T61" s="3"/>
      <c r="U61" s="2"/>
      <c r="V61" s="3"/>
      <c r="W61" s="3"/>
      <c r="X61" s="3"/>
      <c r="Y61" s="3"/>
      <c r="Z61" s="2"/>
      <c r="AA61" s="3"/>
      <c r="AB61" s="3"/>
      <c r="AC61" s="3"/>
      <c r="AD61" s="3"/>
      <c r="AE61" s="3"/>
      <c r="AF61" s="3"/>
      <c r="AG61" s="3"/>
      <c r="AH61" s="3"/>
      <c r="AI61" s="2"/>
      <c r="AJ61" s="32"/>
      <c r="AK61" s="32"/>
      <c r="AL61" s="29"/>
    </row>
    <row r="62" spans="1:38" ht="3.75" customHeight="1">
      <c r="A62" s="3"/>
      <c r="B62" s="3"/>
      <c r="C62" s="3"/>
      <c r="D62" s="3"/>
      <c r="E62" s="3"/>
      <c r="F62" s="3"/>
      <c r="G62" s="3"/>
      <c r="H62" s="3"/>
      <c r="I62" s="3"/>
      <c r="J62" s="3"/>
      <c r="K62" s="3"/>
      <c r="L62" s="3"/>
      <c r="M62" s="3"/>
      <c r="N62" s="3"/>
      <c r="O62" s="3"/>
      <c r="P62" s="2"/>
      <c r="Q62" s="3"/>
      <c r="R62" s="3"/>
      <c r="S62" s="3"/>
      <c r="T62" s="3"/>
      <c r="U62" s="3"/>
      <c r="V62" s="3"/>
      <c r="W62" s="3"/>
      <c r="X62" s="3"/>
      <c r="Y62" s="3"/>
      <c r="Z62" s="3"/>
      <c r="AA62" s="3"/>
      <c r="AB62" s="3"/>
      <c r="AC62" s="3"/>
      <c r="AD62" s="3"/>
      <c r="AE62" s="3"/>
      <c r="AF62" s="3"/>
      <c r="AG62" s="3"/>
      <c r="AH62" s="3"/>
      <c r="AI62" s="2"/>
      <c r="AJ62" s="29"/>
      <c r="AK62" s="29"/>
      <c r="AL62" s="29"/>
    </row>
    <row r="63" spans="1:38" ht="15">
      <c r="A63" s="3"/>
      <c r="B63" s="3"/>
      <c r="C63" s="3" t="s">
        <v>9</v>
      </c>
      <c r="D63" s="3"/>
      <c r="E63" s="3"/>
      <c r="F63" s="3"/>
      <c r="G63" s="3"/>
      <c r="H63" s="3"/>
      <c r="I63" s="3"/>
      <c r="J63" s="3"/>
      <c r="K63" s="3"/>
      <c r="L63" s="4"/>
      <c r="M63" s="4"/>
      <c r="N63" s="9">
        <f>MID(AJ63,1,1)</f>
      </c>
      <c r="O63" s="9">
        <f>MID(AJ63,2,1)</f>
      </c>
      <c r="P63" s="9">
        <f>MID(AJ63,3,1)</f>
      </c>
      <c r="Q63" s="9">
        <f>MID(AJ63,4,1)</f>
      </c>
      <c r="R63" s="9">
        <f>MID(AJ63,5,1)</f>
      </c>
      <c r="S63" s="9">
        <f>MID(AJ63,6,1)</f>
      </c>
      <c r="T63" s="9">
        <f>MID(AJ63,7,1)</f>
      </c>
      <c r="U63" s="9">
        <f>MID(AJ63,8,1)</f>
      </c>
      <c r="V63" s="9">
        <f>MID(AJ63,9,1)</f>
      </c>
      <c r="W63" s="9">
        <f>MID(AJ63,10,1)</f>
      </c>
      <c r="X63" s="9">
        <f>MID(AJ63,11,1)</f>
      </c>
      <c r="Y63" s="9">
        <f>MID(AJ63,12,1)</f>
      </c>
      <c r="Z63" s="9">
        <f>MID(AJ63,13,1)</f>
      </c>
      <c r="AA63" s="9">
        <f>MID(AJ63,14,1)</f>
      </c>
      <c r="AB63" s="9">
        <f>MID(AJ63,15,1)</f>
      </c>
      <c r="AC63" s="9">
        <f>MID(AJ63,16,1)</f>
      </c>
      <c r="AD63" s="9">
        <f>MID(AJ63,17,1)</f>
      </c>
      <c r="AE63" s="9">
        <f>MID(AJ63,18,1)</f>
      </c>
      <c r="AF63" s="9">
        <f>MID(AJ63,19,1)</f>
      </c>
      <c r="AG63" s="9">
        <f>MID(AJ63,20,1)</f>
      </c>
      <c r="AH63" s="9">
        <f>MID(AJ63,21,1)</f>
      </c>
      <c r="AI63" s="2"/>
      <c r="AJ63" s="32"/>
      <c r="AK63" s="29"/>
      <c r="AL63" s="29"/>
    </row>
    <row r="64" spans="1:38" ht="3.75" customHeight="1">
      <c r="A64" s="3"/>
      <c r="B64" s="3"/>
      <c r="C64" s="3"/>
      <c r="D64" s="3"/>
      <c r="E64" s="3"/>
      <c r="F64" s="3"/>
      <c r="G64" s="3"/>
      <c r="H64" s="3"/>
      <c r="I64" s="3"/>
      <c r="J64" s="3"/>
      <c r="K64" s="3"/>
      <c r="L64" s="4"/>
      <c r="M64" s="4"/>
      <c r="N64" s="4"/>
      <c r="O64" s="4"/>
      <c r="P64" s="4"/>
      <c r="Q64" s="4"/>
      <c r="R64" s="4"/>
      <c r="S64" s="4"/>
      <c r="T64" s="4"/>
      <c r="U64" s="4"/>
      <c r="V64" s="4"/>
      <c r="W64" s="4"/>
      <c r="X64" s="4"/>
      <c r="Y64" s="4"/>
      <c r="Z64" s="4"/>
      <c r="AA64" s="4"/>
      <c r="AB64" s="4"/>
      <c r="AC64" s="4"/>
      <c r="AD64" s="4"/>
      <c r="AE64" s="4"/>
      <c r="AF64" s="4"/>
      <c r="AG64" s="4"/>
      <c r="AH64" s="4"/>
      <c r="AI64" s="2"/>
      <c r="AJ64" s="29"/>
      <c r="AK64" s="29"/>
      <c r="AL64" s="29"/>
    </row>
    <row r="65" spans="1:38" ht="15">
      <c r="A65" s="3"/>
      <c r="B65" s="3"/>
      <c r="C65" s="3"/>
      <c r="D65" s="3"/>
      <c r="E65" s="3"/>
      <c r="F65" s="3"/>
      <c r="G65" s="3"/>
      <c r="H65" s="3"/>
      <c r="I65" s="3"/>
      <c r="J65" s="3"/>
      <c r="K65" s="3"/>
      <c r="L65" s="4"/>
      <c r="M65" s="4"/>
      <c r="N65" s="9">
        <f>MID(AJ65,1,1)</f>
      </c>
      <c r="O65" s="9">
        <f>MID(AJ65,2,1)</f>
      </c>
      <c r="P65" s="9">
        <f>MID(AJ65,3,1)</f>
      </c>
      <c r="Q65" s="9">
        <f>MID(AJ65,4,1)</f>
      </c>
      <c r="R65" s="9">
        <f>MID(AJ65,5,1)</f>
      </c>
      <c r="S65" s="9">
        <f>MID(AJ65,6,1)</f>
      </c>
      <c r="T65" s="9">
        <f>MID(AJ65,7,1)</f>
      </c>
      <c r="U65" s="9">
        <f>MID(AJ65,8,1)</f>
      </c>
      <c r="V65" s="9">
        <f>MID(AJ65,9,1)</f>
      </c>
      <c r="W65" s="9">
        <f>MID(AJ65,10,1)</f>
      </c>
      <c r="X65" s="9">
        <f>MID(AJ65,11,1)</f>
      </c>
      <c r="Y65" s="9">
        <f>MID(AJ65,12,1)</f>
      </c>
      <c r="Z65" s="9">
        <f>MID(AJ65,13,1)</f>
      </c>
      <c r="AA65" s="9">
        <f>MID(AJ65,14,1)</f>
      </c>
      <c r="AB65" s="9">
        <f>MID(AJ65,15,1)</f>
      </c>
      <c r="AC65" s="9">
        <f>MID(AJ65,16,1)</f>
      </c>
      <c r="AD65" s="9">
        <f>MID(AJ65,17,1)</f>
      </c>
      <c r="AE65" s="9">
        <f>MID(AJ65,18,1)</f>
      </c>
      <c r="AF65" s="9">
        <f>MID(AJ65,19,1)</f>
      </c>
      <c r="AG65" s="9">
        <f>MID(AJ65,20,1)</f>
      </c>
      <c r="AH65" s="9">
        <f>MID(AJ65,21,1)</f>
      </c>
      <c r="AI65" s="2"/>
      <c r="AJ65" s="32"/>
      <c r="AK65" s="29"/>
      <c r="AL65" s="29"/>
    </row>
    <row r="66" spans="1:38" ht="3.75" customHeight="1">
      <c r="A66" s="3"/>
      <c r="B66" s="3"/>
      <c r="C66" s="3"/>
      <c r="D66" s="3"/>
      <c r="E66" s="3"/>
      <c r="F66" s="3"/>
      <c r="G66" s="3"/>
      <c r="H66" s="3"/>
      <c r="I66" s="3"/>
      <c r="J66" s="3"/>
      <c r="K66" s="3"/>
      <c r="L66" s="4"/>
      <c r="M66" s="4"/>
      <c r="N66" s="4"/>
      <c r="O66" s="4"/>
      <c r="P66" s="4"/>
      <c r="Q66" s="4"/>
      <c r="R66" s="4"/>
      <c r="S66" s="4"/>
      <c r="T66" s="4"/>
      <c r="U66" s="4"/>
      <c r="V66" s="4"/>
      <c r="W66" s="4"/>
      <c r="X66" s="4"/>
      <c r="Y66" s="4"/>
      <c r="Z66" s="4"/>
      <c r="AA66" s="4"/>
      <c r="AB66" s="4"/>
      <c r="AC66" s="4"/>
      <c r="AD66" s="4"/>
      <c r="AE66" s="4"/>
      <c r="AF66" s="4"/>
      <c r="AG66" s="4"/>
      <c r="AH66" s="4"/>
      <c r="AI66" s="2"/>
      <c r="AJ66" s="29"/>
      <c r="AK66" s="29"/>
      <c r="AL66" s="29"/>
    </row>
    <row r="67" spans="1:38" ht="15">
      <c r="A67" s="3"/>
      <c r="B67" s="3"/>
      <c r="C67" s="3"/>
      <c r="D67" s="3"/>
      <c r="E67" s="3"/>
      <c r="F67" s="3"/>
      <c r="G67" s="3"/>
      <c r="H67" s="3"/>
      <c r="I67" s="3"/>
      <c r="J67" s="3"/>
      <c r="K67" s="3"/>
      <c r="L67" s="4"/>
      <c r="M67" s="4"/>
      <c r="N67" s="9">
        <f>MID(AJ67,1,1)</f>
      </c>
      <c r="O67" s="9">
        <f>MID(AJ67,2,1)</f>
      </c>
      <c r="P67" s="9">
        <f>MID(AJ67,3,1)</f>
      </c>
      <c r="Q67" s="9">
        <f>MID(AJ67,4,1)</f>
      </c>
      <c r="R67" s="9">
        <f>MID(AJ67,5,1)</f>
      </c>
      <c r="S67" s="9">
        <f>MID(AJ67,6,1)</f>
      </c>
      <c r="T67" s="9">
        <f>MID(AJ67,7,1)</f>
      </c>
      <c r="U67" s="9">
        <f>MID(AJ67,8,1)</f>
      </c>
      <c r="V67" s="9">
        <f>MID(AJ67,9,1)</f>
      </c>
      <c r="W67" s="9">
        <f>MID(AJ67,10,1)</f>
      </c>
      <c r="X67" s="9">
        <f>MID(AJ67,11,1)</f>
      </c>
      <c r="Y67" s="9">
        <f>MID(AJ67,12,1)</f>
      </c>
      <c r="Z67" s="9">
        <f>MID(AJ67,13,1)</f>
      </c>
      <c r="AA67" s="9">
        <f>MID(AJ67,14,1)</f>
      </c>
      <c r="AB67" s="9">
        <f>MID(AJ67,15,1)</f>
      </c>
      <c r="AC67" s="9">
        <f>MID(AJ67,16,1)</f>
      </c>
      <c r="AD67" s="9">
        <f>MID(AJ67,17,1)</f>
      </c>
      <c r="AE67" s="9">
        <f>MID(AJ67,18,1)</f>
      </c>
      <c r="AF67" s="9">
        <f>MID(AJ67,19,1)</f>
      </c>
      <c r="AG67" s="9">
        <f>MID(AJ67,20,1)</f>
      </c>
      <c r="AH67" s="9">
        <f>MID(AJ67,21,1)</f>
      </c>
      <c r="AI67" s="2"/>
      <c r="AJ67" s="32"/>
      <c r="AK67" s="29"/>
      <c r="AL67" s="29"/>
    </row>
    <row r="68" spans="1:38" ht="3.75" customHeight="1">
      <c r="A68" s="3"/>
      <c r="B68" s="3"/>
      <c r="C68" s="3"/>
      <c r="D68" s="3"/>
      <c r="E68" s="3"/>
      <c r="F68" s="3"/>
      <c r="G68" s="3"/>
      <c r="H68" s="3"/>
      <c r="I68" s="3"/>
      <c r="J68" s="3"/>
      <c r="K68" s="3"/>
      <c r="L68" s="4"/>
      <c r="M68" s="4"/>
      <c r="N68" s="4"/>
      <c r="O68" s="4"/>
      <c r="P68" s="4"/>
      <c r="Q68" s="4"/>
      <c r="R68" s="4"/>
      <c r="S68" s="4"/>
      <c r="T68" s="4"/>
      <c r="U68" s="4"/>
      <c r="V68" s="4"/>
      <c r="W68" s="4"/>
      <c r="X68" s="4"/>
      <c r="Y68" s="4"/>
      <c r="Z68" s="4"/>
      <c r="AA68" s="4"/>
      <c r="AB68" s="4"/>
      <c r="AC68" s="4"/>
      <c r="AD68" s="4"/>
      <c r="AE68" s="4"/>
      <c r="AF68" s="4"/>
      <c r="AG68" s="4"/>
      <c r="AH68" s="4"/>
      <c r="AI68" s="2"/>
      <c r="AJ68" s="29"/>
      <c r="AK68" s="29"/>
      <c r="AL68" s="29"/>
    </row>
    <row r="69" spans="1:38" ht="15">
      <c r="A69" s="3"/>
      <c r="B69" s="3"/>
      <c r="C69" s="3" t="s">
        <v>15</v>
      </c>
      <c r="D69" s="3"/>
      <c r="E69" s="3"/>
      <c r="F69" s="3"/>
      <c r="G69" s="3"/>
      <c r="H69" s="3"/>
      <c r="I69" s="3"/>
      <c r="J69" s="3"/>
      <c r="K69" s="3"/>
      <c r="L69" s="4"/>
      <c r="M69" s="4"/>
      <c r="N69" s="9">
        <f>MID(AJ69,1,1)</f>
      </c>
      <c r="O69" s="9">
        <f>MID(AJ69,2,1)</f>
      </c>
      <c r="P69" s="9">
        <f>MID(AJ69,3,1)</f>
      </c>
      <c r="Q69" s="9">
        <f>MID(AJ69,4,1)</f>
      </c>
      <c r="R69" s="9">
        <f>MID(AJ69,5,1)</f>
      </c>
      <c r="S69" s="9">
        <f>MID(AJ69,6,1)</f>
      </c>
      <c r="T69" s="9">
        <f>MID(AJ69,7,1)</f>
      </c>
      <c r="U69" s="9">
        <f>MID(AJ69,8,1)</f>
      </c>
      <c r="V69" s="9">
        <f>MID(AJ69,9,1)</f>
      </c>
      <c r="W69" s="9">
        <f>MID(AJ69,10,1)</f>
      </c>
      <c r="X69" s="9">
        <f>MID(AJ69,11,1)</f>
      </c>
      <c r="Y69" s="9">
        <f>MID(AJ69,12,1)</f>
      </c>
      <c r="Z69" s="9">
        <f>MID(AJ69,13,1)</f>
      </c>
      <c r="AA69" s="9">
        <f>MID(AJ69,14,1)</f>
      </c>
      <c r="AB69" s="9">
        <f>MID(AJ69,15,1)</f>
      </c>
      <c r="AC69" s="9">
        <f>MID(AJ69,16,1)</f>
      </c>
      <c r="AD69" s="9">
        <f>MID(AJ69,17,1)</f>
      </c>
      <c r="AE69" s="9">
        <f>MID(AJ69,18,1)</f>
      </c>
      <c r="AF69" s="9">
        <f>MID(AJ69,19,1)</f>
      </c>
      <c r="AG69" s="9">
        <f>MID(AJ69,20,1)</f>
      </c>
      <c r="AH69" s="9">
        <f>MID(AJ69,21,1)</f>
      </c>
      <c r="AI69" s="2"/>
      <c r="AJ69" s="32"/>
      <c r="AK69" s="29"/>
      <c r="AL69" s="29"/>
    </row>
    <row r="70" spans="1:38" ht="3.75" customHeight="1">
      <c r="A70" s="3"/>
      <c r="B70" s="3"/>
      <c r="C70" s="3"/>
      <c r="D70" s="3"/>
      <c r="E70" s="3"/>
      <c r="F70" s="3"/>
      <c r="G70" s="3"/>
      <c r="H70" s="3"/>
      <c r="I70" s="3"/>
      <c r="J70" s="3"/>
      <c r="K70" s="3"/>
      <c r="L70" s="4"/>
      <c r="M70" s="4"/>
      <c r="N70" s="4"/>
      <c r="O70" s="4"/>
      <c r="P70" s="4"/>
      <c r="Q70" s="4"/>
      <c r="R70" s="4"/>
      <c r="S70" s="4"/>
      <c r="T70" s="4"/>
      <c r="U70" s="4"/>
      <c r="V70" s="4"/>
      <c r="W70" s="4"/>
      <c r="X70" s="4"/>
      <c r="Y70" s="4"/>
      <c r="Z70" s="4"/>
      <c r="AA70" s="4"/>
      <c r="AB70" s="4"/>
      <c r="AC70" s="4"/>
      <c r="AD70" s="4"/>
      <c r="AE70" s="4"/>
      <c r="AF70" s="4"/>
      <c r="AG70" s="4"/>
      <c r="AH70" s="4"/>
      <c r="AI70" s="2"/>
      <c r="AJ70" s="29"/>
      <c r="AK70" s="29"/>
      <c r="AL70" s="29"/>
    </row>
    <row r="71" spans="1:38" ht="15">
      <c r="A71" s="3"/>
      <c r="B71" s="3"/>
      <c r="C71" s="3"/>
      <c r="D71" s="3"/>
      <c r="E71" s="3"/>
      <c r="F71" s="3"/>
      <c r="G71" s="3"/>
      <c r="H71" s="3"/>
      <c r="I71" s="3"/>
      <c r="J71" s="3"/>
      <c r="K71" s="3"/>
      <c r="L71" s="4"/>
      <c r="M71" s="4"/>
      <c r="N71" s="9">
        <f>MID(AJ71,1,1)</f>
      </c>
      <c r="O71" s="9">
        <f>MID(AJ71,2,1)</f>
      </c>
      <c r="P71" s="9">
        <f>MID(AJ71,3,1)</f>
      </c>
      <c r="Q71" s="9">
        <f>MID(AJ71,4,1)</f>
      </c>
      <c r="R71" s="9">
        <f>MID(AJ71,5,1)</f>
      </c>
      <c r="S71" s="9">
        <f>MID(AJ71,6,1)</f>
      </c>
      <c r="T71" s="9">
        <f>MID(AJ71,7,1)</f>
      </c>
      <c r="U71" s="9">
        <f>MID(AJ71,8,1)</f>
      </c>
      <c r="V71" s="9">
        <f>MID(AJ71,9,1)</f>
      </c>
      <c r="W71" s="9">
        <f>MID(AJ71,10,1)</f>
      </c>
      <c r="X71" s="9">
        <f>MID(AJ71,11,1)</f>
      </c>
      <c r="Y71" s="9">
        <f>MID(AJ71,12,1)</f>
      </c>
      <c r="Z71" s="9">
        <f>MID(AJ71,13,1)</f>
      </c>
      <c r="AA71" s="9">
        <f>MID(AJ71,14,1)</f>
      </c>
      <c r="AB71" s="9">
        <f>MID(AJ71,15,1)</f>
      </c>
      <c r="AC71" s="9">
        <f>MID(AJ71,16,1)</f>
      </c>
      <c r="AD71" s="9">
        <f>MID(AJ71,17,1)</f>
      </c>
      <c r="AE71" s="9">
        <f>MID(AJ71,18,1)</f>
      </c>
      <c r="AF71" s="9">
        <f>MID(AJ71,19,1)</f>
      </c>
      <c r="AG71" s="9">
        <f>MID(AJ71,20,1)</f>
      </c>
      <c r="AH71" s="9">
        <f>MID(AJ71,21,1)</f>
      </c>
      <c r="AI71" s="2"/>
      <c r="AJ71" s="32"/>
      <c r="AK71" s="29"/>
      <c r="AL71" s="29"/>
    </row>
    <row r="72" spans="1:38" ht="3.75" customHeight="1">
      <c r="A72" s="3"/>
      <c r="B72" s="3"/>
      <c r="C72" s="3"/>
      <c r="D72" s="3"/>
      <c r="E72" s="3"/>
      <c r="F72" s="3"/>
      <c r="G72" s="3"/>
      <c r="H72" s="3"/>
      <c r="I72" s="3"/>
      <c r="J72" s="3"/>
      <c r="K72" s="3"/>
      <c r="L72" s="4"/>
      <c r="M72" s="4"/>
      <c r="N72" s="4"/>
      <c r="O72" s="4"/>
      <c r="P72" s="4"/>
      <c r="Q72" s="4"/>
      <c r="R72" s="4"/>
      <c r="S72" s="4"/>
      <c r="T72" s="4"/>
      <c r="U72" s="4"/>
      <c r="V72" s="4"/>
      <c r="W72" s="4"/>
      <c r="X72" s="4"/>
      <c r="Y72" s="4"/>
      <c r="Z72" s="4"/>
      <c r="AA72" s="4"/>
      <c r="AB72" s="4"/>
      <c r="AC72" s="4"/>
      <c r="AD72" s="4"/>
      <c r="AE72" s="4"/>
      <c r="AF72" s="4"/>
      <c r="AG72" s="4"/>
      <c r="AH72" s="4"/>
      <c r="AI72" s="2"/>
      <c r="AJ72" s="29"/>
      <c r="AK72" s="29"/>
      <c r="AL72" s="29"/>
    </row>
    <row r="73" spans="1:38" ht="15">
      <c r="A73" s="3"/>
      <c r="B73" s="3"/>
      <c r="C73" s="3"/>
      <c r="D73" s="3"/>
      <c r="E73" s="3"/>
      <c r="F73" s="3"/>
      <c r="G73" s="3"/>
      <c r="H73" s="3"/>
      <c r="I73" s="3"/>
      <c r="J73" s="3"/>
      <c r="K73" s="3"/>
      <c r="L73" s="4"/>
      <c r="M73" s="4"/>
      <c r="N73" s="9">
        <f>MID(AJ73,1,1)</f>
      </c>
      <c r="O73" s="9">
        <f>MID(AJ73,2,1)</f>
      </c>
      <c r="P73" s="9">
        <f>MID(AJ73,3,1)</f>
      </c>
      <c r="Q73" s="9">
        <f>MID(AJ73,4,1)</f>
      </c>
      <c r="R73" s="9">
        <f>MID(AJ73,5,1)</f>
      </c>
      <c r="S73" s="9">
        <f>MID(AJ73,6,1)</f>
      </c>
      <c r="T73" s="9">
        <f>MID(AJ73,7,1)</f>
      </c>
      <c r="U73" s="9">
        <f>MID(AJ73,8,1)</f>
      </c>
      <c r="V73" s="9">
        <f>MID(AJ73,9,1)</f>
      </c>
      <c r="W73" s="9">
        <f>MID(AJ73,10,1)</f>
      </c>
      <c r="X73" s="9">
        <f>MID(AJ73,11,1)</f>
      </c>
      <c r="Y73" s="9">
        <f>MID(AJ73,12,1)</f>
      </c>
      <c r="Z73" s="9">
        <f>MID(AJ73,13,1)</f>
      </c>
      <c r="AA73" s="9">
        <f>MID(AJ73,14,1)</f>
      </c>
      <c r="AB73" s="9">
        <f>MID(AJ73,15,1)</f>
      </c>
      <c r="AC73" s="9">
        <f>MID(AJ73,16,1)</f>
      </c>
      <c r="AD73" s="9">
        <f>MID(AJ73,17,1)</f>
      </c>
      <c r="AE73" s="9">
        <f>MID(AJ73,18,1)</f>
      </c>
      <c r="AF73" s="9">
        <f>MID(AJ73,19,1)</f>
      </c>
      <c r="AG73" s="9">
        <f>MID(AJ73,20,1)</f>
      </c>
      <c r="AH73" s="9">
        <f>MID(AJ73,21,1)</f>
      </c>
      <c r="AI73" s="2"/>
      <c r="AJ73" s="32"/>
      <c r="AK73" s="29"/>
      <c r="AL73" s="29"/>
    </row>
    <row r="74" spans="1:38" ht="3.75" customHeight="1">
      <c r="A74" s="3"/>
      <c r="B74" s="3"/>
      <c r="C74" s="3"/>
      <c r="D74" s="3"/>
      <c r="E74" s="3"/>
      <c r="F74" s="3"/>
      <c r="G74" s="3"/>
      <c r="H74" s="3"/>
      <c r="I74" s="3"/>
      <c r="J74" s="3"/>
      <c r="K74" s="3"/>
      <c r="L74" s="4"/>
      <c r="M74" s="4"/>
      <c r="N74" s="4"/>
      <c r="O74" s="4"/>
      <c r="P74" s="4"/>
      <c r="Q74" s="4"/>
      <c r="R74" s="4"/>
      <c r="S74" s="4"/>
      <c r="T74" s="4"/>
      <c r="U74" s="4"/>
      <c r="V74" s="4"/>
      <c r="W74" s="4"/>
      <c r="X74" s="4"/>
      <c r="Y74" s="4"/>
      <c r="Z74" s="4"/>
      <c r="AA74" s="4"/>
      <c r="AB74" s="4"/>
      <c r="AC74" s="4"/>
      <c r="AD74" s="4"/>
      <c r="AE74" s="4"/>
      <c r="AF74" s="4"/>
      <c r="AG74" s="4"/>
      <c r="AH74" s="4"/>
      <c r="AI74" s="2"/>
      <c r="AJ74" s="29"/>
      <c r="AK74" s="29"/>
      <c r="AL74" s="29"/>
    </row>
    <row r="75" spans="1:38" ht="15" customHeight="1">
      <c r="A75" s="3"/>
      <c r="B75" s="3"/>
      <c r="C75" s="56" t="s">
        <v>63</v>
      </c>
      <c r="D75" s="56"/>
      <c r="E75" s="56"/>
      <c r="F75" s="56"/>
      <c r="G75" s="56"/>
      <c r="H75" s="56"/>
      <c r="I75" s="56"/>
      <c r="J75" s="56"/>
      <c r="K75" s="56"/>
      <c r="L75" s="10"/>
      <c r="M75" s="10"/>
      <c r="N75" s="9">
        <f>MID(AJ75,1,1)</f>
      </c>
      <c r="O75" s="9">
        <f>MID(AJ75,2,1)</f>
      </c>
      <c r="P75" s="9">
        <f>MID(AJ75,3,1)</f>
      </c>
      <c r="Q75" s="9">
        <f>MID(AJ75,4,1)</f>
      </c>
      <c r="R75" s="9">
        <f>MID(AJ75,5,1)</f>
      </c>
      <c r="S75" s="9">
        <f>MID(AJ75,6,1)</f>
      </c>
      <c r="T75" s="9">
        <f>MID(AJ75,7,1)</f>
      </c>
      <c r="U75" s="9">
        <f>MID(AJ75,8,1)</f>
      </c>
      <c r="V75" s="9">
        <f>MID(AJ75,9,1)</f>
      </c>
      <c r="W75" s="9">
        <f>MID(AJ75,10,1)</f>
      </c>
      <c r="X75" s="9">
        <f>MID(AJ75,11,1)</f>
      </c>
      <c r="Y75" s="9">
        <f>MID(AJ75,12,1)</f>
      </c>
      <c r="Z75" s="9">
        <f>MID(AJ75,13,1)</f>
      </c>
      <c r="AA75" s="9">
        <f>MID(AJ75,14,1)</f>
      </c>
      <c r="AB75" s="9">
        <f>MID(AJ75,15,1)</f>
      </c>
      <c r="AC75" s="9">
        <f>MID(AJ75,16,1)</f>
      </c>
      <c r="AD75" s="9">
        <f>MID(AJ75,17,1)</f>
      </c>
      <c r="AE75" s="9">
        <f>MID(AJ75,18,1)</f>
      </c>
      <c r="AF75" s="9">
        <f>MID(AJ75,19,1)</f>
      </c>
      <c r="AG75" s="9">
        <f>MID(AJ75,20,1)</f>
      </c>
      <c r="AH75" s="9">
        <f>MID(AJ75,21,1)</f>
      </c>
      <c r="AI75" s="2"/>
      <c r="AJ75" s="32"/>
      <c r="AK75" s="29"/>
      <c r="AL75" s="29"/>
    </row>
    <row r="76" spans="1:38" ht="3.75" customHeight="1">
      <c r="A76" s="3"/>
      <c r="B76" s="3"/>
      <c r="C76" s="56"/>
      <c r="D76" s="56"/>
      <c r="E76" s="56"/>
      <c r="F76" s="56"/>
      <c r="G76" s="56"/>
      <c r="H76" s="56"/>
      <c r="I76" s="56"/>
      <c r="J76" s="56"/>
      <c r="K76" s="56"/>
      <c r="L76" s="10"/>
      <c r="M76" s="10"/>
      <c r="N76" s="10"/>
      <c r="O76" s="3"/>
      <c r="P76" s="4"/>
      <c r="Q76" s="4"/>
      <c r="R76" s="4"/>
      <c r="S76" s="4"/>
      <c r="T76" s="4"/>
      <c r="U76" s="4"/>
      <c r="V76" s="4"/>
      <c r="W76" s="4"/>
      <c r="X76" s="4"/>
      <c r="Y76" s="4"/>
      <c r="Z76" s="4"/>
      <c r="AA76" s="4"/>
      <c r="AB76" s="4"/>
      <c r="AC76" s="4"/>
      <c r="AD76" s="4"/>
      <c r="AE76" s="4"/>
      <c r="AF76" s="4"/>
      <c r="AG76" s="4"/>
      <c r="AH76" s="4"/>
      <c r="AI76" s="2"/>
      <c r="AJ76" s="29"/>
      <c r="AK76" s="29"/>
      <c r="AL76" s="29"/>
    </row>
    <row r="77" spans="1:38" ht="15">
      <c r="A77" s="3"/>
      <c r="B77" s="3"/>
      <c r="C77" s="56"/>
      <c r="D77" s="56"/>
      <c r="E77" s="56"/>
      <c r="F77" s="56"/>
      <c r="G77" s="56"/>
      <c r="H77" s="56"/>
      <c r="I77" s="56"/>
      <c r="J77" s="56"/>
      <c r="K77" s="56"/>
      <c r="L77" s="10"/>
      <c r="M77" s="10"/>
      <c r="N77" s="9">
        <f>MID(AJ77,1,1)</f>
      </c>
      <c r="O77" s="9">
        <f>MID(AJ77,2,1)</f>
      </c>
      <c r="P77" s="9">
        <f>MID(AJ77,3,1)</f>
      </c>
      <c r="Q77" s="9">
        <f>MID(AJ77,4,1)</f>
      </c>
      <c r="R77" s="9">
        <f>MID(AJ77,5,1)</f>
      </c>
      <c r="S77" s="9">
        <f>MID(AJ77,6,1)</f>
      </c>
      <c r="T77" s="9">
        <f>MID(AJ77,7,1)</f>
      </c>
      <c r="U77" s="9">
        <f>MID(AJ77,8,1)</f>
      </c>
      <c r="V77" s="9">
        <f>MID(AJ77,9,1)</f>
      </c>
      <c r="W77" s="9">
        <f>MID(AJ77,10,1)</f>
      </c>
      <c r="X77" s="9">
        <f>MID(AJ77,11,1)</f>
      </c>
      <c r="Y77" s="9">
        <f>MID(AJ77,12,1)</f>
      </c>
      <c r="Z77" s="9">
        <f>MID(AJ77,13,1)</f>
      </c>
      <c r="AA77" s="9">
        <f>MID(AJ77,14,1)</f>
      </c>
      <c r="AB77" s="9">
        <f>MID(AJ77,15,1)</f>
      </c>
      <c r="AC77" s="9">
        <f>MID(AJ77,16,1)</f>
      </c>
      <c r="AD77" s="9">
        <f>MID(AJ77,17,1)</f>
      </c>
      <c r="AE77" s="9">
        <f>MID(AJ77,18,1)</f>
      </c>
      <c r="AF77" s="9">
        <f>MID(AJ77,19,1)</f>
      </c>
      <c r="AG77" s="9">
        <f>MID(AJ77,20,1)</f>
      </c>
      <c r="AH77" s="9">
        <f>MID(AJ77,21,1)</f>
      </c>
      <c r="AI77" s="2"/>
      <c r="AJ77" s="32"/>
      <c r="AK77" s="29"/>
      <c r="AL77" s="29"/>
    </row>
    <row r="78" spans="1:38" ht="7.5" customHeight="1">
      <c r="A78" s="3"/>
      <c r="B78" s="3"/>
      <c r="C78" s="56"/>
      <c r="D78" s="56"/>
      <c r="E78" s="56"/>
      <c r="F78" s="56"/>
      <c r="G78" s="56"/>
      <c r="H78" s="56"/>
      <c r="I78" s="56"/>
      <c r="J78" s="56"/>
      <c r="K78" s="56"/>
      <c r="L78" s="3"/>
      <c r="M78" s="3"/>
      <c r="N78" s="3"/>
      <c r="O78" s="3"/>
      <c r="P78" s="4"/>
      <c r="Q78" s="4"/>
      <c r="R78" s="4"/>
      <c r="S78" s="4"/>
      <c r="T78" s="4"/>
      <c r="U78" s="4"/>
      <c r="V78" s="4"/>
      <c r="W78" s="4"/>
      <c r="X78" s="4"/>
      <c r="Y78" s="4"/>
      <c r="Z78" s="4"/>
      <c r="AA78" s="4"/>
      <c r="AB78" s="4"/>
      <c r="AC78" s="4"/>
      <c r="AD78" s="4"/>
      <c r="AE78" s="4"/>
      <c r="AF78" s="4"/>
      <c r="AG78" s="4"/>
      <c r="AH78" s="4"/>
      <c r="AI78" s="2"/>
      <c r="AJ78" s="29"/>
      <c r="AK78" s="29"/>
      <c r="AL78" s="29"/>
    </row>
    <row r="79" spans="1:38" ht="15">
      <c r="A79" s="3"/>
      <c r="B79" s="8" t="s">
        <v>67</v>
      </c>
      <c r="C79" s="3" t="s">
        <v>68</v>
      </c>
      <c r="D79" s="3"/>
      <c r="E79" s="3"/>
      <c r="F79" s="3"/>
      <c r="G79" s="3"/>
      <c r="H79" s="3"/>
      <c r="I79" s="3"/>
      <c r="J79" s="3"/>
      <c r="K79" s="3"/>
      <c r="L79" s="3"/>
      <c r="M79" s="3"/>
      <c r="N79" s="3"/>
      <c r="O79" s="3"/>
      <c r="P79" s="4"/>
      <c r="Q79" s="4"/>
      <c r="R79" s="4"/>
      <c r="S79" s="4"/>
      <c r="T79" s="4"/>
      <c r="U79" s="4"/>
      <c r="V79" s="4"/>
      <c r="W79" s="4"/>
      <c r="X79" s="4"/>
      <c r="Y79" s="4"/>
      <c r="Z79" s="4"/>
      <c r="AA79" s="4"/>
      <c r="AB79" s="4"/>
      <c r="AC79" s="4"/>
      <c r="AD79" s="4"/>
      <c r="AE79" s="4"/>
      <c r="AF79" s="4"/>
      <c r="AG79" s="4"/>
      <c r="AH79" s="4"/>
      <c r="AI79" s="2"/>
      <c r="AJ79" s="29"/>
      <c r="AK79" s="29"/>
      <c r="AL79" s="29"/>
    </row>
    <row r="80" spans="1:38" ht="15">
      <c r="A80" s="3"/>
      <c r="B80" s="3"/>
      <c r="C80" s="3" t="s">
        <v>12</v>
      </c>
      <c r="D80" s="3"/>
      <c r="E80" s="3"/>
      <c r="F80" s="3"/>
      <c r="G80" s="3"/>
      <c r="H80" s="3"/>
      <c r="I80" s="3"/>
      <c r="J80" s="3"/>
      <c r="K80" s="3"/>
      <c r="L80" s="3"/>
      <c r="M80" s="3"/>
      <c r="N80" s="3"/>
      <c r="O80" s="3"/>
      <c r="P80" s="2"/>
      <c r="Q80" s="2"/>
      <c r="R80" s="2"/>
      <c r="S80" s="2"/>
      <c r="T80" s="2"/>
      <c r="U80" s="2"/>
      <c r="V80" s="2"/>
      <c r="W80" s="2"/>
      <c r="X80" s="2"/>
      <c r="Y80" s="2"/>
      <c r="Z80" s="2"/>
      <c r="AA80" s="2"/>
      <c r="AB80" s="2"/>
      <c r="AC80" s="2"/>
      <c r="AD80" s="12"/>
      <c r="AE80" s="12"/>
      <c r="AF80" s="4"/>
      <c r="AG80" s="4"/>
      <c r="AH80" s="4"/>
      <c r="AI80" s="2"/>
      <c r="AJ80" s="29"/>
      <c r="AK80" s="29"/>
      <c r="AL80" s="29"/>
    </row>
    <row r="81" spans="1:38" ht="3.75" customHeight="1">
      <c r="A81" s="3"/>
      <c r="B81" s="3"/>
      <c r="C81" s="3"/>
      <c r="D81" s="3"/>
      <c r="E81" s="3"/>
      <c r="F81" s="3"/>
      <c r="G81" s="3"/>
      <c r="H81" s="3"/>
      <c r="I81" s="3"/>
      <c r="J81" s="3"/>
      <c r="K81" s="3"/>
      <c r="L81" s="3"/>
      <c r="M81" s="3"/>
      <c r="N81" s="3"/>
      <c r="O81" s="3"/>
      <c r="P81" s="4"/>
      <c r="Q81" s="4"/>
      <c r="R81" s="4"/>
      <c r="S81" s="4"/>
      <c r="T81" s="4"/>
      <c r="U81" s="4"/>
      <c r="V81" s="4"/>
      <c r="W81" s="4"/>
      <c r="X81" s="4"/>
      <c r="Y81" s="4"/>
      <c r="Z81" s="4"/>
      <c r="AA81" s="4"/>
      <c r="AB81" s="4"/>
      <c r="AC81" s="4"/>
      <c r="AD81" s="4"/>
      <c r="AE81" s="4"/>
      <c r="AF81" s="4"/>
      <c r="AG81" s="4"/>
      <c r="AH81" s="4"/>
      <c r="AI81" s="2"/>
      <c r="AJ81" s="29"/>
      <c r="AK81" s="29"/>
      <c r="AL81" s="29"/>
    </row>
    <row r="82" spans="1:38" ht="15" customHeight="1">
      <c r="A82" s="3"/>
      <c r="B82" s="3"/>
      <c r="C82" s="70" t="s">
        <v>69</v>
      </c>
      <c r="D82" s="70"/>
      <c r="E82" s="70"/>
      <c r="F82" s="70"/>
      <c r="G82" s="70"/>
      <c r="H82" s="70"/>
      <c r="I82" s="70"/>
      <c r="J82" s="70"/>
      <c r="K82" s="70"/>
      <c r="L82" s="70"/>
      <c r="M82" s="70"/>
      <c r="N82" s="70"/>
      <c r="O82" s="70"/>
      <c r="P82" s="70"/>
      <c r="Q82" s="4"/>
      <c r="R82" s="4"/>
      <c r="S82" s="4"/>
      <c r="T82" s="4"/>
      <c r="U82" s="4"/>
      <c r="V82" s="4" t="s">
        <v>71</v>
      </c>
      <c r="W82" s="2"/>
      <c r="X82" s="4"/>
      <c r="Y82" s="4"/>
      <c r="Z82" s="4"/>
      <c r="AA82" s="4"/>
      <c r="AB82" s="4"/>
      <c r="AC82" s="4"/>
      <c r="AD82" s="4"/>
      <c r="AE82" s="4"/>
      <c r="AF82" s="4"/>
      <c r="AG82" s="4"/>
      <c r="AH82" s="4"/>
      <c r="AI82" s="2"/>
      <c r="AJ82" s="32"/>
      <c r="AK82" s="32"/>
      <c r="AL82" s="29"/>
    </row>
    <row r="83" spans="1:38" ht="15">
      <c r="A83" s="3"/>
      <c r="B83" s="3"/>
      <c r="C83" s="3" t="s">
        <v>70</v>
      </c>
      <c r="D83" s="3"/>
      <c r="E83" s="3"/>
      <c r="F83" s="3"/>
      <c r="G83" s="3"/>
      <c r="H83" s="3"/>
      <c r="I83" s="3"/>
      <c r="J83" s="3"/>
      <c r="K83" s="3"/>
      <c r="L83" s="3"/>
      <c r="M83" s="3"/>
      <c r="N83" s="3"/>
      <c r="O83" s="3"/>
      <c r="P83" s="4"/>
      <c r="Q83" s="4"/>
      <c r="R83" s="4"/>
      <c r="S83" s="4"/>
      <c r="T83" s="4"/>
      <c r="U83" s="4"/>
      <c r="V83" s="3" t="s">
        <v>72</v>
      </c>
      <c r="W83" s="2"/>
      <c r="X83" s="4"/>
      <c r="Y83" s="4"/>
      <c r="Z83" s="4"/>
      <c r="AA83" s="4"/>
      <c r="AB83" s="4"/>
      <c r="AC83" s="4"/>
      <c r="AD83" s="4"/>
      <c r="AE83" s="4"/>
      <c r="AF83" s="4"/>
      <c r="AG83" s="4"/>
      <c r="AH83" s="4"/>
      <c r="AI83" s="2"/>
      <c r="AJ83" s="29"/>
      <c r="AK83" s="29"/>
      <c r="AL83" s="29"/>
    </row>
    <row r="84" spans="1:38" ht="3.75" customHeight="1">
      <c r="A84" s="3"/>
      <c r="B84" s="3"/>
      <c r="C84" s="3"/>
      <c r="D84" s="3"/>
      <c r="E84" s="3"/>
      <c r="F84" s="3"/>
      <c r="G84" s="3"/>
      <c r="H84" s="3"/>
      <c r="I84" s="3"/>
      <c r="J84" s="3"/>
      <c r="K84" s="3"/>
      <c r="L84" s="3"/>
      <c r="M84" s="3"/>
      <c r="N84" s="3"/>
      <c r="O84" s="3"/>
      <c r="P84" s="4"/>
      <c r="Q84" s="4"/>
      <c r="R84" s="4"/>
      <c r="S84" s="4"/>
      <c r="T84" s="4"/>
      <c r="U84" s="4"/>
      <c r="V84" s="3"/>
      <c r="W84" s="2"/>
      <c r="X84" s="4"/>
      <c r="Y84" s="4"/>
      <c r="Z84" s="4"/>
      <c r="AA84" s="4"/>
      <c r="AB84" s="4"/>
      <c r="AC84" s="4"/>
      <c r="AD84" s="4"/>
      <c r="AE84" s="4"/>
      <c r="AF84" s="4"/>
      <c r="AG84" s="4"/>
      <c r="AH84" s="4"/>
      <c r="AI84" s="2"/>
      <c r="AJ84" s="29"/>
      <c r="AK84" s="29"/>
      <c r="AL84" s="29"/>
    </row>
    <row r="85" spans="1:38" ht="15" customHeight="1">
      <c r="A85" s="3"/>
      <c r="B85" s="3"/>
      <c r="C85" s="4" t="s">
        <v>16</v>
      </c>
      <c r="D85" s="4"/>
      <c r="E85" s="4"/>
      <c r="F85" s="4"/>
      <c r="G85" s="4"/>
      <c r="H85" s="4"/>
      <c r="I85" s="4"/>
      <c r="J85" s="4"/>
      <c r="K85" s="4"/>
      <c r="L85" s="4"/>
      <c r="M85" s="4"/>
      <c r="N85" s="4"/>
      <c r="O85" s="4"/>
      <c r="P85" s="4"/>
      <c r="Q85" s="2"/>
      <c r="R85" s="2"/>
      <c r="S85" s="2"/>
      <c r="T85" s="2"/>
      <c r="U85" s="2"/>
      <c r="V85" s="2"/>
      <c r="W85" s="2"/>
      <c r="X85" s="2"/>
      <c r="Y85" s="2"/>
      <c r="Z85" s="2"/>
      <c r="AA85" s="2"/>
      <c r="AB85" s="2"/>
      <c r="AC85" s="2"/>
      <c r="AD85" s="4"/>
      <c r="AE85" s="4"/>
      <c r="AF85" s="4"/>
      <c r="AG85" s="4"/>
      <c r="AH85" s="4"/>
      <c r="AI85" s="2"/>
      <c r="AJ85" s="32"/>
      <c r="AK85" s="29"/>
      <c r="AL85" s="29"/>
    </row>
    <row r="86" spans="1:38" ht="3.75" customHeight="1">
      <c r="A86" s="3"/>
      <c r="B86" s="3"/>
      <c r="C86" s="3"/>
      <c r="D86" s="3"/>
      <c r="E86" s="3"/>
      <c r="F86" s="3"/>
      <c r="G86" s="3"/>
      <c r="H86" s="3"/>
      <c r="I86" s="3"/>
      <c r="J86" s="3"/>
      <c r="K86" s="3"/>
      <c r="L86" s="3"/>
      <c r="M86" s="3"/>
      <c r="N86" s="3"/>
      <c r="O86" s="3"/>
      <c r="P86" s="4"/>
      <c r="Q86" s="4"/>
      <c r="R86" s="4"/>
      <c r="S86" s="4"/>
      <c r="T86" s="4"/>
      <c r="U86" s="4"/>
      <c r="V86" s="4"/>
      <c r="W86" s="4"/>
      <c r="X86" s="4"/>
      <c r="Y86" s="4"/>
      <c r="Z86" s="4"/>
      <c r="AA86" s="4"/>
      <c r="AB86" s="4"/>
      <c r="AC86" s="4"/>
      <c r="AD86" s="4"/>
      <c r="AE86" s="4"/>
      <c r="AF86" s="4"/>
      <c r="AG86" s="4"/>
      <c r="AH86" s="4"/>
      <c r="AI86" s="2"/>
      <c r="AJ86" s="29"/>
      <c r="AK86" s="29"/>
      <c r="AL86" s="29"/>
    </row>
    <row r="87" spans="1:38" ht="15">
      <c r="A87" s="3"/>
      <c r="B87" s="3"/>
      <c r="C87" s="3" t="s">
        <v>73</v>
      </c>
      <c r="D87" s="3"/>
      <c r="E87" s="3"/>
      <c r="F87" s="3"/>
      <c r="G87" s="3"/>
      <c r="H87" s="2"/>
      <c r="I87" s="3"/>
      <c r="J87" s="3"/>
      <c r="K87" s="3"/>
      <c r="L87" s="3"/>
      <c r="M87" s="3"/>
      <c r="N87" s="3"/>
      <c r="O87" s="3"/>
      <c r="P87" s="4"/>
      <c r="Q87" s="4"/>
      <c r="R87" s="4"/>
      <c r="S87" s="4"/>
      <c r="T87" s="4"/>
      <c r="U87" s="4"/>
      <c r="V87" s="4"/>
      <c r="W87" s="4"/>
      <c r="X87" s="4"/>
      <c r="Y87" s="4"/>
      <c r="Z87" s="4"/>
      <c r="AA87" s="4"/>
      <c r="AB87" s="4"/>
      <c r="AC87" s="4"/>
      <c r="AD87" s="4"/>
      <c r="AE87" s="4"/>
      <c r="AF87" s="4"/>
      <c r="AG87" s="4"/>
      <c r="AH87" s="4"/>
      <c r="AI87" s="2"/>
      <c r="AJ87" s="32"/>
      <c r="AK87" s="29"/>
      <c r="AL87" s="29"/>
    </row>
    <row r="88" spans="1:38" ht="3.75" customHeight="1">
      <c r="A88" s="3"/>
      <c r="B88" s="3"/>
      <c r="C88" s="13"/>
      <c r="D88" s="3"/>
      <c r="E88" s="3"/>
      <c r="F88" s="3"/>
      <c r="G88" s="3"/>
      <c r="H88" s="3"/>
      <c r="I88" s="3"/>
      <c r="J88" s="3"/>
      <c r="K88" s="3"/>
      <c r="L88" s="3"/>
      <c r="M88" s="3"/>
      <c r="N88" s="3"/>
      <c r="O88" s="3"/>
      <c r="P88" s="4"/>
      <c r="Q88" s="4"/>
      <c r="R88" s="4"/>
      <c r="S88" s="4"/>
      <c r="T88" s="4"/>
      <c r="U88" s="4"/>
      <c r="V88" s="4"/>
      <c r="W88" s="4"/>
      <c r="X88" s="4"/>
      <c r="Y88" s="4"/>
      <c r="Z88" s="4"/>
      <c r="AA88" s="4"/>
      <c r="AB88" s="4"/>
      <c r="AC88" s="4"/>
      <c r="AD88" s="4"/>
      <c r="AE88" s="4"/>
      <c r="AF88" s="4"/>
      <c r="AG88" s="4"/>
      <c r="AH88" s="4"/>
      <c r="AI88" s="2"/>
      <c r="AJ88" s="29"/>
      <c r="AK88" s="29"/>
      <c r="AL88" s="29"/>
    </row>
    <row r="89" spans="1:38" ht="15">
      <c r="A89" s="3"/>
      <c r="B89" s="3"/>
      <c r="C89" s="3" t="s">
        <v>17</v>
      </c>
      <c r="D89" s="3"/>
      <c r="E89" s="3"/>
      <c r="F89" s="3"/>
      <c r="G89" s="3"/>
      <c r="H89" s="3"/>
      <c r="I89" s="3"/>
      <c r="J89" s="3"/>
      <c r="K89" s="3"/>
      <c r="L89" s="3"/>
      <c r="M89" s="3"/>
      <c r="N89" s="9">
        <f>MID(AJ89,1,1)</f>
      </c>
      <c r="O89" s="9">
        <f>MID(AJ89,2,1)</f>
      </c>
      <c r="P89" s="9">
        <f>MID(AJ89,3,1)</f>
      </c>
      <c r="Q89" s="9">
        <f>MID(AJ89,4,1)</f>
      </c>
      <c r="R89" s="9">
        <f>MID(AJ89,5,1)</f>
      </c>
      <c r="S89" s="9">
        <f>MID(AJ89,6,1)</f>
      </c>
      <c r="T89" s="9">
        <f>MID(AJ89,7,1)</f>
      </c>
      <c r="U89" s="9">
        <f>MID(AJ89,8,1)</f>
      </c>
      <c r="V89" s="9">
        <f>MID(AJ89,9,1)</f>
      </c>
      <c r="W89" s="9">
        <f>MID(AJ89,10,1)</f>
      </c>
      <c r="X89" s="9">
        <f>MID(AJ89,11,1)</f>
      </c>
      <c r="Y89" s="9">
        <f>MID(AJ89,12,1)</f>
      </c>
      <c r="Z89" s="9">
        <f>MID(AJ89,13,1)</f>
      </c>
      <c r="AA89" s="9">
        <f>MID(AJ89,14,1)</f>
      </c>
      <c r="AB89" s="9">
        <f>MID(AJ89,15,1)</f>
      </c>
      <c r="AC89" s="9">
        <f>MID(AJ89,16,1)</f>
      </c>
      <c r="AD89" s="9">
        <f>MID(AJ89,17,1)</f>
      </c>
      <c r="AE89" s="9">
        <f>MID(AJ89,18,1)</f>
      </c>
      <c r="AF89" s="9">
        <f>MID(AJ89,19,1)</f>
      </c>
      <c r="AG89" s="9">
        <f>MID(AJ89,20,1)</f>
      </c>
      <c r="AH89" s="9">
        <f>MID(AJ89,21,1)</f>
      </c>
      <c r="AI89" s="2"/>
      <c r="AJ89" s="32"/>
      <c r="AK89" s="29"/>
      <c r="AL89" s="29"/>
    </row>
    <row r="90" spans="1:38" ht="3.75" customHeight="1">
      <c r="A90" s="3"/>
      <c r="B90" s="3"/>
      <c r="C90" s="3"/>
      <c r="D90" s="3"/>
      <c r="E90" s="3"/>
      <c r="F90" s="3"/>
      <c r="G90" s="3"/>
      <c r="H90" s="3"/>
      <c r="I90" s="3"/>
      <c r="J90" s="3"/>
      <c r="K90" s="3"/>
      <c r="L90" s="3"/>
      <c r="M90" s="3"/>
      <c r="N90" s="3"/>
      <c r="O90" s="3"/>
      <c r="P90" s="4"/>
      <c r="Q90" s="4"/>
      <c r="R90" s="4"/>
      <c r="S90" s="4"/>
      <c r="T90" s="4"/>
      <c r="U90" s="4"/>
      <c r="V90" s="4"/>
      <c r="W90" s="4"/>
      <c r="X90" s="4"/>
      <c r="Y90" s="4"/>
      <c r="Z90" s="4"/>
      <c r="AA90" s="4"/>
      <c r="AB90" s="4"/>
      <c r="AC90" s="4"/>
      <c r="AD90" s="4"/>
      <c r="AE90" s="4"/>
      <c r="AF90" s="4"/>
      <c r="AG90" s="4"/>
      <c r="AH90" s="4"/>
      <c r="AI90" s="2"/>
      <c r="AJ90" s="29"/>
      <c r="AK90" s="29"/>
      <c r="AL90" s="29"/>
    </row>
    <row r="91" spans="1:38" ht="15">
      <c r="A91" s="3"/>
      <c r="B91" s="3"/>
      <c r="C91" s="3"/>
      <c r="D91" s="3"/>
      <c r="E91" s="3"/>
      <c r="F91" s="3"/>
      <c r="G91" s="3"/>
      <c r="H91" s="3"/>
      <c r="I91" s="3"/>
      <c r="J91" s="3"/>
      <c r="K91" s="3"/>
      <c r="L91" s="3"/>
      <c r="M91" s="3"/>
      <c r="N91" s="9">
        <f>MID(AJ91,1,1)</f>
      </c>
      <c r="O91" s="9">
        <f>MID(AJ91,2,1)</f>
      </c>
      <c r="P91" s="9">
        <f>MID(AJ91,3,1)</f>
      </c>
      <c r="Q91" s="9">
        <f>MID(AJ91,4,1)</f>
      </c>
      <c r="R91" s="9">
        <f>MID(AJ91,5,1)</f>
      </c>
      <c r="S91" s="9">
        <f>MID(AJ91,6,1)</f>
      </c>
      <c r="T91" s="9">
        <f>MID(AJ91,7,1)</f>
      </c>
      <c r="U91" s="9">
        <f>MID(AJ91,8,1)</f>
      </c>
      <c r="V91" s="9">
        <f>MID(AJ91,9,1)</f>
      </c>
      <c r="W91" s="9">
        <f>MID(AJ91,10,1)</f>
      </c>
      <c r="X91" s="9">
        <f>MID(AJ91,11,1)</f>
      </c>
      <c r="Y91" s="9">
        <f>MID(AJ91,12,1)</f>
      </c>
      <c r="Z91" s="9">
        <f>MID(AJ91,13,1)</f>
      </c>
      <c r="AA91" s="9">
        <f>MID(AJ91,14,1)</f>
      </c>
      <c r="AB91" s="9">
        <f>MID(AJ91,15,1)</f>
      </c>
      <c r="AC91" s="9">
        <f>MID(AJ91,16,1)</f>
      </c>
      <c r="AD91" s="9">
        <f>MID(AJ91,17,1)</f>
      </c>
      <c r="AE91" s="9">
        <f>MID(AJ91,18,1)</f>
      </c>
      <c r="AF91" s="9">
        <f>MID(AJ91,19,1)</f>
      </c>
      <c r="AG91" s="9">
        <f>MID(AJ91,20,1)</f>
      </c>
      <c r="AH91" s="9">
        <f>MID(AJ91,21,1)</f>
      </c>
      <c r="AI91" s="2"/>
      <c r="AJ91" s="32"/>
      <c r="AK91" s="29"/>
      <c r="AL91" s="29"/>
    </row>
    <row r="92" spans="1:38" ht="3.75" customHeight="1">
      <c r="A92" s="3"/>
      <c r="B92" s="3"/>
      <c r="C92" s="3"/>
      <c r="D92" s="3"/>
      <c r="E92" s="3"/>
      <c r="F92" s="3"/>
      <c r="G92" s="3"/>
      <c r="H92" s="3"/>
      <c r="I92" s="3"/>
      <c r="J92" s="3"/>
      <c r="K92" s="3"/>
      <c r="L92" s="3"/>
      <c r="M92" s="3"/>
      <c r="N92" s="3"/>
      <c r="O92" s="3"/>
      <c r="P92" s="4"/>
      <c r="Q92" s="4"/>
      <c r="R92" s="4"/>
      <c r="S92" s="4"/>
      <c r="T92" s="4"/>
      <c r="U92" s="4"/>
      <c r="V92" s="4"/>
      <c r="W92" s="4"/>
      <c r="X92" s="4"/>
      <c r="Y92" s="4"/>
      <c r="Z92" s="4"/>
      <c r="AA92" s="4"/>
      <c r="AB92" s="4"/>
      <c r="AC92" s="4"/>
      <c r="AD92" s="4"/>
      <c r="AE92" s="4"/>
      <c r="AF92" s="4"/>
      <c r="AG92" s="4"/>
      <c r="AH92" s="4"/>
      <c r="AI92" s="2"/>
      <c r="AJ92" s="29"/>
      <c r="AK92" s="29"/>
      <c r="AL92" s="29"/>
    </row>
    <row r="93" spans="1:38" ht="15">
      <c r="A93" s="3"/>
      <c r="B93" s="3"/>
      <c r="C93" s="3"/>
      <c r="D93" s="3"/>
      <c r="E93" s="3"/>
      <c r="F93" s="3"/>
      <c r="G93" s="3"/>
      <c r="H93" s="3"/>
      <c r="I93" s="3"/>
      <c r="J93" s="3"/>
      <c r="K93" s="3"/>
      <c r="L93" s="3"/>
      <c r="M93" s="3"/>
      <c r="N93" s="9">
        <f>MID(AJ93,1,1)</f>
      </c>
      <c r="O93" s="9">
        <f>MID(AJ93,2,1)</f>
      </c>
      <c r="P93" s="9">
        <f>MID(AJ93,3,1)</f>
      </c>
      <c r="Q93" s="9">
        <f>MID(AJ93,4,1)</f>
      </c>
      <c r="R93" s="9">
        <f>MID(AJ93,5,1)</f>
      </c>
      <c r="S93" s="9">
        <f>MID(AJ93,6,1)</f>
      </c>
      <c r="T93" s="9">
        <f>MID(AJ93,7,1)</f>
      </c>
      <c r="U93" s="9">
        <f>MID(AJ93,8,1)</f>
      </c>
      <c r="V93" s="9">
        <f>MID(AJ93,9,1)</f>
      </c>
      <c r="W93" s="9">
        <f>MID(AJ93,10,1)</f>
      </c>
      <c r="X93" s="9">
        <f>MID(AJ93,11,1)</f>
      </c>
      <c r="Y93" s="9">
        <f>MID(AJ93,12,1)</f>
      </c>
      <c r="Z93" s="9">
        <f>MID(AJ93,13,1)</f>
      </c>
      <c r="AA93" s="9">
        <f>MID(AJ93,14,1)</f>
      </c>
      <c r="AB93" s="9">
        <f>MID(AJ93,15,1)</f>
      </c>
      <c r="AC93" s="9">
        <f>MID(AJ93,16,1)</f>
      </c>
      <c r="AD93" s="9">
        <f>MID(AJ93,17,1)</f>
      </c>
      <c r="AE93" s="9">
        <f>MID(AJ93,18,1)</f>
      </c>
      <c r="AF93" s="9">
        <f>MID(AJ93,19,1)</f>
      </c>
      <c r="AG93" s="9">
        <f>MID(AJ93,20,1)</f>
      </c>
      <c r="AH93" s="9">
        <f>MID(AJ93,21,1)</f>
      </c>
      <c r="AI93" s="2"/>
      <c r="AJ93" s="32"/>
      <c r="AK93" s="29"/>
      <c r="AL93" s="29"/>
    </row>
    <row r="94" spans="1:38" ht="3.75" customHeight="1">
      <c r="A94" s="3"/>
      <c r="B94" s="3"/>
      <c r="C94" s="3"/>
      <c r="D94" s="3"/>
      <c r="E94" s="3"/>
      <c r="F94" s="3"/>
      <c r="G94" s="3"/>
      <c r="H94" s="3"/>
      <c r="I94" s="3"/>
      <c r="J94" s="3"/>
      <c r="K94" s="3"/>
      <c r="L94" s="3"/>
      <c r="M94" s="3"/>
      <c r="N94" s="3"/>
      <c r="O94" s="3"/>
      <c r="P94" s="4"/>
      <c r="Q94" s="4"/>
      <c r="R94" s="4"/>
      <c r="S94" s="4"/>
      <c r="T94" s="4"/>
      <c r="U94" s="4"/>
      <c r="V94" s="4"/>
      <c r="W94" s="4"/>
      <c r="X94" s="4"/>
      <c r="Y94" s="4"/>
      <c r="Z94" s="4"/>
      <c r="AA94" s="4"/>
      <c r="AB94" s="4"/>
      <c r="AC94" s="4"/>
      <c r="AD94" s="4"/>
      <c r="AE94" s="4"/>
      <c r="AF94" s="4"/>
      <c r="AG94" s="4"/>
      <c r="AH94" s="4"/>
      <c r="AI94" s="2"/>
      <c r="AJ94" s="29"/>
      <c r="AK94" s="29"/>
      <c r="AL94" s="29"/>
    </row>
    <row r="95" spans="1:38" ht="15">
      <c r="A95" s="3"/>
      <c r="B95" s="3"/>
      <c r="C95" s="56" t="s">
        <v>63</v>
      </c>
      <c r="D95" s="56"/>
      <c r="E95" s="56"/>
      <c r="F95" s="56"/>
      <c r="G95" s="56"/>
      <c r="H95" s="56"/>
      <c r="I95" s="56"/>
      <c r="J95" s="56"/>
      <c r="K95" s="56"/>
      <c r="L95" s="3"/>
      <c r="M95" s="3"/>
      <c r="N95" s="9">
        <f>MID(AJ95,1,1)</f>
      </c>
      <c r="O95" s="9">
        <f>MID(AJ95,2,1)</f>
      </c>
      <c r="P95" s="9">
        <f>MID(AJ95,3,1)</f>
      </c>
      <c r="Q95" s="9">
        <f>MID(AJ95,4,1)</f>
      </c>
      <c r="R95" s="9">
        <f>MID(AJ95,5,1)</f>
      </c>
      <c r="S95" s="9">
        <f>MID(AJ95,6,1)</f>
      </c>
      <c r="T95" s="9">
        <f>MID(AJ95,7,1)</f>
      </c>
      <c r="U95" s="9">
        <f>MID(AJ95,8,1)</f>
      </c>
      <c r="V95" s="9">
        <f>MID(AJ95,9,1)</f>
      </c>
      <c r="W95" s="9">
        <f>MID(AJ95,10,1)</f>
      </c>
      <c r="X95" s="9">
        <f>MID(AJ95,11,1)</f>
      </c>
      <c r="Y95" s="9">
        <f>MID(AJ95,12,1)</f>
      </c>
      <c r="Z95" s="9">
        <f>MID(AJ95,13,1)</f>
      </c>
      <c r="AA95" s="9">
        <f>MID(AJ95,14,1)</f>
      </c>
      <c r="AB95" s="9">
        <f>MID(AJ95,15,1)</f>
      </c>
      <c r="AC95" s="9">
        <f>MID(AJ95,16,1)</f>
      </c>
      <c r="AD95" s="9">
        <f>MID(AJ95,17,1)</f>
      </c>
      <c r="AE95" s="9">
        <f>MID(AJ95,18,1)</f>
      </c>
      <c r="AF95" s="9">
        <f>MID(AJ95,19,1)</f>
      </c>
      <c r="AG95" s="9">
        <f>MID(AJ95,20,1)</f>
      </c>
      <c r="AH95" s="9">
        <f>MID(AJ95,21,1)</f>
      </c>
      <c r="AI95" s="2"/>
      <c r="AJ95" s="32"/>
      <c r="AK95" s="29"/>
      <c r="AL95" s="29"/>
    </row>
    <row r="96" spans="1:38" ht="3.75" customHeight="1">
      <c r="A96" s="3"/>
      <c r="B96" s="3"/>
      <c r="C96" s="56"/>
      <c r="D96" s="56"/>
      <c r="E96" s="56"/>
      <c r="F96" s="56"/>
      <c r="G96" s="56"/>
      <c r="H96" s="56"/>
      <c r="I96" s="56"/>
      <c r="J96" s="56"/>
      <c r="K96" s="56"/>
      <c r="L96" s="3"/>
      <c r="M96" s="3"/>
      <c r="N96" s="3"/>
      <c r="O96" s="3"/>
      <c r="P96" s="4"/>
      <c r="Q96" s="4"/>
      <c r="R96" s="4"/>
      <c r="S96" s="4"/>
      <c r="T96" s="4"/>
      <c r="U96" s="4"/>
      <c r="V96" s="4"/>
      <c r="W96" s="4"/>
      <c r="X96" s="4"/>
      <c r="Y96" s="4"/>
      <c r="Z96" s="4"/>
      <c r="AA96" s="4"/>
      <c r="AB96" s="4"/>
      <c r="AC96" s="4"/>
      <c r="AD96" s="4"/>
      <c r="AE96" s="4"/>
      <c r="AF96" s="4"/>
      <c r="AG96" s="4"/>
      <c r="AH96" s="4"/>
      <c r="AI96" s="2"/>
      <c r="AJ96" s="29"/>
      <c r="AK96" s="29"/>
      <c r="AL96" s="29"/>
    </row>
    <row r="97" spans="1:38" ht="15">
      <c r="A97" s="3"/>
      <c r="B97" s="3"/>
      <c r="C97" s="56"/>
      <c r="D97" s="56"/>
      <c r="E97" s="56"/>
      <c r="F97" s="56"/>
      <c r="G97" s="56"/>
      <c r="H97" s="56"/>
      <c r="I97" s="56"/>
      <c r="J97" s="56"/>
      <c r="K97" s="56"/>
      <c r="L97" s="3"/>
      <c r="M97" s="3"/>
      <c r="N97" s="9">
        <f>MID(AJ97,1,1)</f>
      </c>
      <c r="O97" s="9">
        <f>MID(AJ97,2,1)</f>
      </c>
      <c r="P97" s="9">
        <f>MID(AJ97,3,1)</f>
      </c>
      <c r="Q97" s="9">
        <f>MID(AJ97,4,1)</f>
      </c>
      <c r="R97" s="9">
        <f>MID(AJ97,5,1)</f>
      </c>
      <c r="S97" s="9">
        <f>MID(AJ97,6,1)</f>
      </c>
      <c r="T97" s="9">
        <f>MID(AJ97,7,1)</f>
      </c>
      <c r="U97" s="9">
        <f>MID(AJ97,8,1)</f>
      </c>
      <c r="V97" s="9">
        <f>MID(AJ97,9,1)</f>
      </c>
      <c r="W97" s="9">
        <f>MID(AJ97,10,1)</f>
      </c>
      <c r="X97" s="9">
        <f>MID(AJ97,11,1)</f>
      </c>
      <c r="Y97" s="9">
        <f>MID(AJ97,12,1)</f>
      </c>
      <c r="Z97" s="9">
        <f>MID(AJ97,13,1)</f>
      </c>
      <c r="AA97" s="9">
        <f>MID(AJ97,14,1)</f>
      </c>
      <c r="AB97" s="9">
        <f>MID(AJ97,15,1)</f>
      </c>
      <c r="AC97" s="9">
        <f>MID(AJ97,16,1)</f>
      </c>
      <c r="AD97" s="9">
        <f>MID(AJ97,17,1)</f>
      </c>
      <c r="AE97" s="9">
        <f>MID(AJ97,18,1)</f>
      </c>
      <c r="AF97" s="9">
        <f>MID(AJ97,19,1)</f>
      </c>
      <c r="AG97" s="9">
        <f>MID(AJ97,20,1)</f>
      </c>
      <c r="AH97" s="9">
        <f>MID(AJ97,21,1)</f>
      </c>
      <c r="AI97" s="2"/>
      <c r="AJ97" s="32"/>
      <c r="AK97" s="29"/>
      <c r="AL97" s="29"/>
    </row>
    <row r="98" spans="1:38" ht="3.75" customHeight="1">
      <c r="A98" s="3"/>
      <c r="B98" s="3"/>
      <c r="C98" s="56"/>
      <c r="D98" s="56"/>
      <c r="E98" s="56"/>
      <c r="F98" s="56"/>
      <c r="G98" s="56"/>
      <c r="H98" s="56"/>
      <c r="I98" s="56"/>
      <c r="J98" s="56"/>
      <c r="K98" s="56"/>
      <c r="L98" s="3"/>
      <c r="M98" s="3"/>
      <c r="N98" s="3"/>
      <c r="O98" s="3"/>
      <c r="P98" s="4"/>
      <c r="Q98" s="4"/>
      <c r="R98" s="4"/>
      <c r="S98" s="4"/>
      <c r="T98" s="4"/>
      <c r="U98" s="4"/>
      <c r="V98" s="4"/>
      <c r="W98" s="4"/>
      <c r="X98" s="4"/>
      <c r="Y98" s="4"/>
      <c r="Z98" s="4"/>
      <c r="AA98" s="4"/>
      <c r="AB98" s="4"/>
      <c r="AC98" s="4"/>
      <c r="AD98" s="4"/>
      <c r="AE98" s="4"/>
      <c r="AF98" s="4"/>
      <c r="AG98" s="4"/>
      <c r="AH98" s="4"/>
      <c r="AI98" s="2"/>
      <c r="AJ98" s="29"/>
      <c r="AK98" s="29"/>
      <c r="AL98" s="29"/>
    </row>
    <row r="99" spans="1:38" ht="15">
      <c r="A99" s="3"/>
      <c r="B99" s="3"/>
      <c r="C99" s="3"/>
      <c r="D99" s="3"/>
      <c r="E99" s="3"/>
      <c r="F99" s="3"/>
      <c r="G99" s="3"/>
      <c r="H99" s="3"/>
      <c r="I99" s="3"/>
      <c r="J99" s="3"/>
      <c r="K99" s="3"/>
      <c r="L99" s="3"/>
      <c r="M99" s="3"/>
      <c r="N99" s="9">
        <f>MID(AJ99,1,1)</f>
      </c>
      <c r="O99" s="9">
        <f>MID(AJ99,2,1)</f>
      </c>
      <c r="P99" s="9">
        <f>MID(AJ99,3,1)</f>
      </c>
      <c r="Q99" s="9">
        <f>MID(AJ99,4,1)</f>
      </c>
      <c r="R99" s="9">
        <f>MID(AJ99,5,1)</f>
      </c>
      <c r="S99" s="9">
        <f>MID(AJ99,6,1)</f>
      </c>
      <c r="T99" s="9">
        <f>MID(AJ99,7,1)</f>
      </c>
      <c r="U99" s="9">
        <f>MID(AJ99,8,1)</f>
      </c>
      <c r="V99" s="9">
        <f>MID(AJ99,9,1)</f>
      </c>
      <c r="W99" s="9">
        <f>MID(AJ99,10,1)</f>
      </c>
      <c r="X99" s="9">
        <f>MID(AJ99,11,1)</f>
      </c>
      <c r="Y99" s="9">
        <f>MID(AJ99,12,1)</f>
      </c>
      <c r="Z99" s="9">
        <f>MID(AJ99,13,1)</f>
      </c>
      <c r="AA99" s="9">
        <f>MID(AJ99,14,1)</f>
      </c>
      <c r="AB99" s="9">
        <f>MID(AJ99,15,1)</f>
      </c>
      <c r="AC99" s="9">
        <f>MID(AJ99,16,1)</f>
      </c>
      <c r="AD99" s="9">
        <f>MID(AJ99,17,1)</f>
      </c>
      <c r="AE99" s="9">
        <f>MID(AJ99,18,1)</f>
      </c>
      <c r="AF99" s="9">
        <f>MID(AJ99,19,1)</f>
      </c>
      <c r="AG99" s="9">
        <f>MID(AJ99,20,1)</f>
      </c>
      <c r="AH99" s="9">
        <f>MID(AJ99,21,1)</f>
      </c>
      <c r="AI99" s="2"/>
      <c r="AJ99" s="32"/>
      <c r="AK99" s="29"/>
      <c r="AL99" s="29"/>
    </row>
    <row r="100" spans="1:38" ht="9" customHeight="1">
      <c r="A100" s="3"/>
      <c r="B100" s="3"/>
      <c r="C100" s="3"/>
      <c r="D100" s="3"/>
      <c r="E100" s="3"/>
      <c r="F100" s="3"/>
      <c r="G100" s="3"/>
      <c r="H100" s="3"/>
      <c r="I100" s="3"/>
      <c r="J100" s="3"/>
      <c r="K100" s="3"/>
      <c r="L100" s="3"/>
      <c r="M100" s="3"/>
      <c r="N100" s="3"/>
      <c r="O100" s="3"/>
      <c r="P100" s="4"/>
      <c r="Q100" s="4"/>
      <c r="R100" s="4"/>
      <c r="S100" s="4"/>
      <c r="T100" s="4"/>
      <c r="U100" s="4"/>
      <c r="V100" s="4"/>
      <c r="W100" s="4"/>
      <c r="X100" s="4"/>
      <c r="Y100" s="4"/>
      <c r="Z100" s="4"/>
      <c r="AA100" s="4"/>
      <c r="AB100" s="4"/>
      <c r="AC100" s="4"/>
      <c r="AD100" s="4"/>
      <c r="AE100" s="4"/>
      <c r="AF100" s="4"/>
      <c r="AG100" s="4"/>
      <c r="AH100" s="4"/>
      <c r="AI100" s="2"/>
      <c r="AJ100" s="29"/>
      <c r="AK100" s="29"/>
      <c r="AL100" s="29"/>
    </row>
    <row r="101" spans="1:38" ht="15">
      <c r="A101" s="3"/>
      <c r="B101" s="8" t="s">
        <v>74</v>
      </c>
      <c r="C101" s="3" t="s">
        <v>75</v>
      </c>
      <c r="D101" s="3"/>
      <c r="E101" s="3"/>
      <c r="F101" s="3"/>
      <c r="G101" s="3"/>
      <c r="H101" s="3"/>
      <c r="I101" s="3"/>
      <c r="J101" s="3"/>
      <c r="K101" s="3"/>
      <c r="L101" s="3"/>
      <c r="M101" s="3"/>
      <c r="N101" s="3"/>
      <c r="O101" s="3"/>
      <c r="P101" s="4"/>
      <c r="Q101" s="4"/>
      <c r="R101" s="4"/>
      <c r="S101" s="4"/>
      <c r="T101" s="4"/>
      <c r="U101" s="4"/>
      <c r="V101" s="4"/>
      <c r="W101" s="4"/>
      <c r="X101" s="4"/>
      <c r="Y101" s="4"/>
      <c r="Z101" s="4"/>
      <c r="AA101" s="4"/>
      <c r="AB101" s="4"/>
      <c r="AC101" s="4"/>
      <c r="AD101" s="4"/>
      <c r="AE101" s="4"/>
      <c r="AF101" s="4"/>
      <c r="AG101" s="4"/>
      <c r="AH101" s="4"/>
      <c r="AI101" s="2"/>
      <c r="AJ101" s="29"/>
      <c r="AK101" s="29"/>
      <c r="AL101" s="29"/>
    </row>
    <row r="102" spans="1:38" ht="15">
      <c r="A102" s="3"/>
      <c r="B102" s="3"/>
      <c r="C102" s="3" t="s">
        <v>12</v>
      </c>
      <c r="D102" s="3"/>
      <c r="E102" s="3"/>
      <c r="F102" s="3"/>
      <c r="G102" s="3"/>
      <c r="H102" s="3"/>
      <c r="I102" s="3"/>
      <c r="J102" s="3"/>
      <c r="K102" s="3"/>
      <c r="L102" s="3"/>
      <c r="M102" s="3"/>
      <c r="N102" s="3"/>
      <c r="O102" s="3"/>
      <c r="P102" s="2"/>
      <c r="Q102" s="2"/>
      <c r="R102" s="2"/>
      <c r="S102" s="2"/>
      <c r="T102" s="2"/>
      <c r="U102" s="2"/>
      <c r="V102" s="2"/>
      <c r="W102" s="2"/>
      <c r="X102" s="2"/>
      <c r="Y102" s="2"/>
      <c r="Z102" s="2"/>
      <c r="AA102" s="2"/>
      <c r="AB102" s="2"/>
      <c r="AC102" s="2"/>
      <c r="AD102" s="12"/>
      <c r="AE102" s="12"/>
      <c r="AF102" s="4"/>
      <c r="AG102" s="4"/>
      <c r="AH102" s="4"/>
      <c r="AI102" s="2"/>
      <c r="AJ102" s="29"/>
      <c r="AK102" s="29"/>
      <c r="AL102" s="29"/>
    </row>
    <row r="103" spans="1:38" ht="3.75" customHeight="1">
      <c r="A103" s="3"/>
      <c r="B103" s="3"/>
      <c r="C103" s="3"/>
      <c r="D103" s="3"/>
      <c r="E103" s="3"/>
      <c r="F103" s="3"/>
      <c r="G103" s="3"/>
      <c r="H103" s="3"/>
      <c r="I103" s="3"/>
      <c r="J103" s="3"/>
      <c r="K103" s="3"/>
      <c r="L103" s="3"/>
      <c r="M103" s="3"/>
      <c r="N103" s="3"/>
      <c r="O103" s="3"/>
      <c r="P103" s="4"/>
      <c r="Q103" s="4"/>
      <c r="R103" s="4"/>
      <c r="S103" s="4"/>
      <c r="T103" s="4"/>
      <c r="U103" s="4"/>
      <c r="V103" s="4"/>
      <c r="W103" s="4"/>
      <c r="X103" s="4"/>
      <c r="Y103" s="4"/>
      <c r="Z103" s="4"/>
      <c r="AA103" s="4"/>
      <c r="AB103" s="4"/>
      <c r="AC103" s="4"/>
      <c r="AD103" s="4"/>
      <c r="AE103" s="4"/>
      <c r="AF103" s="4"/>
      <c r="AG103" s="4"/>
      <c r="AH103" s="4"/>
      <c r="AI103" s="2"/>
      <c r="AJ103" s="29"/>
      <c r="AK103" s="29"/>
      <c r="AL103" s="29"/>
    </row>
    <row r="104" spans="1:38" ht="15">
      <c r="A104" s="3"/>
      <c r="B104" s="3"/>
      <c r="C104" s="70" t="s">
        <v>69</v>
      </c>
      <c r="D104" s="70"/>
      <c r="E104" s="70"/>
      <c r="F104" s="70"/>
      <c r="G104" s="70"/>
      <c r="H104" s="70"/>
      <c r="I104" s="70"/>
      <c r="J104" s="70"/>
      <c r="K104" s="70"/>
      <c r="L104" s="70"/>
      <c r="M104" s="70"/>
      <c r="N104" s="70"/>
      <c r="O104" s="70"/>
      <c r="P104" s="70"/>
      <c r="Q104" s="4"/>
      <c r="R104" s="4"/>
      <c r="S104" s="4"/>
      <c r="T104" s="4"/>
      <c r="U104" s="4"/>
      <c r="V104" s="4" t="s">
        <v>71</v>
      </c>
      <c r="W104" s="2"/>
      <c r="X104" s="4"/>
      <c r="Y104" s="4"/>
      <c r="Z104" s="4"/>
      <c r="AA104" s="4"/>
      <c r="AB104" s="4"/>
      <c r="AC104" s="4"/>
      <c r="AD104" s="4"/>
      <c r="AE104" s="4"/>
      <c r="AF104" s="4"/>
      <c r="AG104" s="4"/>
      <c r="AH104" s="4"/>
      <c r="AI104" s="2"/>
      <c r="AJ104" s="32"/>
      <c r="AK104" s="32"/>
      <c r="AL104" s="29"/>
    </row>
    <row r="105" spans="1:38" ht="15">
      <c r="A105" s="3"/>
      <c r="B105" s="3"/>
      <c r="C105" s="3" t="s">
        <v>70</v>
      </c>
      <c r="D105" s="3"/>
      <c r="E105" s="3"/>
      <c r="F105" s="3"/>
      <c r="G105" s="3"/>
      <c r="H105" s="3"/>
      <c r="I105" s="3"/>
      <c r="J105" s="3"/>
      <c r="K105" s="3"/>
      <c r="L105" s="3"/>
      <c r="M105" s="3"/>
      <c r="N105" s="3"/>
      <c r="O105" s="3"/>
      <c r="P105" s="4"/>
      <c r="Q105" s="4"/>
      <c r="R105" s="4"/>
      <c r="S105" s="4"/>
      <c r="T105" s="4"/>
      <c r="U105" s="4"/>
      <c r="V105" s="3" t="s">
        <v>72</v>
      </c>
      <c r="W105" s="2"/>
      <c r="X105" s="4"/>
      <c r="Y105" s="4"/>
      <c r="Z105" s="4"/>
      <c r="AA105" s="4"/>
      <c r="AB105" s="4"/>
      <c r="AC105" s="4"/>
      <c r="AD105" s="4"/>
      <c r="AE105" s="4"/>
      <c r="AF105" s="4"/>
      <c r="AG105" s="4"/>
      <c r="AH105" s="4"/>
      <c r="AI105" s="2"/>
      <c r="AJ105" s="29"/>
      <c r="AK105" s="29"/>
      <c r="AL105" s="29"/>
    </row>
    <row r="106" spans="1:38" ht="3.75" customHeight="1">
      <c r="A106" s="3"/>
      <c r="B106" s="3"/>
      <c r="C106" s="3"/>
      <c r="D106" s="3"/>
      <c r="E106" s="3"/>
      <c r="F106" s="3"/>
      <c r="G106" s="3"/>
      <c r="H106" s="3"/>
      <c r="I106" s="3"/>
      <c r="J106" s="3"/>
      <c r="K106" s="3"/>
      <c r="L106" s="3"/>
      <c r="M106" s="3"/>
      <c r="N106" s="3"/>
      <c r="O106" s="3"/>
      <c r="P106" s="4"/>
      <c r="Q106" s="4"/>
      <c r="R106" s="4"/>
      <c r="S106" s="4"/>
      <c r="T106" s="4"/>
      <c r="U106" s="4"/>
      <c r="V106" s="3"/>
      <c r="W106" s="2"/>
      <c r="X106" s="4"/>
      <c r="Y106" s="4"/>
      <c r="Z106" s="4"/>
      <c r="AA106" s="4"/>
      <c r="AB106" s="4"/>
      <c r="AC106" s="4"/>
      <c r="AD106" s="4"/>
      <c r="AE106" s="4"/>
      <c r="AF106" s="4"/>
      <c r="AG106" s="4"/>
      <c r="AH106" s="4"/>
      <c r="AI106" s="2"/>
      <c r="AJ106" s="29"/>
      <c r="AK106" s="29"/>
      <c r="AL106" s="29"/>
    </row>
    <row r="107" spans="1:38" ht="15">
      <c r="A107" s="3"/>
      <c r="B107" s="3"/>
      <c r="C107" s="4" t="s">
        <v>16</v>
      </c>
      <c r="D107" s="4"/>
      <c r="E107" s="4"/>
      <c r="F107" s="4"/>
      <c r="G107" s="4"/>
      <c r="H107" s="4"/>
      <c r="I107" s="4"/>
      <c r="J107" s="4"/>
      <c r="K107" s="4"/>
      <c r="L107" s="4"/>
      <c r="M107" s="4"/>
      <c r="N107" s="4"/>
      <c r="O107" s="4"/>
      <c r="P107" s="4"/>
      <c r="Q107" s="2"/>
      <c r="R107" s="2"/>
      <c r="S107" s="2"/>
      <c r="T107" s="2"/>
      <c r="U107" s="2"/>
      <c r="V107" s="2"/>
      <c r="W107" s="2"/>
      <c r="X107" s="2"/>
      <c r="Y107" s="2"/>
      <c r="Z107" s="2"/>
      <c r="AA107" s="2"/>
      <c r="AB107" s="2"/>
      <c r="AC107" s="2"/>
      <c r="AD107" s="4"/>
      <c r="AE107" s="4"/>
      <c r="AF107" s="4"/>
      <c r="AG107" s="4"/>
      <c r="AH107" s="4"/>
      <c r="AI107" s="2"/>
      <c r="AJ107" s="32"/>
      <c r="AK107" s="29"/>
      <c r="AL107" s="29"/>
    </row>
    <row r="108" spans="1:38" ht="3.75" customHeight="1">
      <c r="A108" s="3"/>
      <c r="B108" s="3"/>
      <c r="C108" s="3"/>
      <c r="D108" s="3"/>
      <c r="E108" s="3"/>
      <c r="F108" s="3"/>
      <c r="G108" s="3"/>
      <c r="H108" s="3"/>
      <c r="I108" s="3"/>
      <c r="J108" s="3"/>
      <c r="K108" s="3"/>
      <c r="L108" s="3"/>
      <c r="M108" s="3"/>
      <c r="N108" s="3"/>
      <c r="O108" s="3"/>
      <c r="P108" s="4"/>
      <c r="Q108" s="4"/>
      <c r="R108" s="4"/>
      <c r="S108" s="4"/>
      <c r="T108" s="4"/>
      <c r="U108" s="4"/>
      <c r="V108" s="4"/>
      <c r="W108" s="4"/>
      <c r="X108" s="4"/>
      <c r="Y108" s="4"/>
      <c r="Z108" s="4"/>
      <c r="AA108" s="4"/>
      <c r="AB108" s="4"/>
      <c r="AC108" s="4"/>
      <c r="AD108" s="4"/>
      <c r="AE108" s="4"/>
      <c r="AF108" s="4"/>
      <c r="AG108" s="4"/>
      <c r="AH108" s="4"/>
      <c r="AI108" s="2"/>
      <c r="AJ108" s="29"/>
      <c r="AK108" s="29"/>
      <c r="AL108" s="29"/>
    </row>
    <row r="109" spans="1:38" ht="15">
      <c r="A109" s="3"/>
      <c r="B109" s="3"/>
      <c r="C109" s="3" t="s">
        <v>73</v>
      </c>
      <c r="D109" s="3"/>
      <c r="E109" s="3"/>
      <c r="F109" s="3"/>
      <c r="G109" s="3"/>
      <c r="H109" s="2"/>
      <c r="I109" s="3"/>
      <c r="J109" s="3"/>
      <c r="K109" s="3"/>
      <c r="L109" s="3"/>
      <c r="M109" s="3"/>
      <c r="N109" s="3"/>
      <c r="O109" s="3"/>
      <c r="P109" s="4"/>
      <c r="Q109" s="4"/>
      <c r="R109" s="4"/>
      <c r="S109" s="4"/>
      <c r="T109" s="4"/>
      <c r="U109" s="4"/>
      <c r="V109" s="4"/>
      <c r="W109" s="4"/>
      <c r="X109" s="4"/>
      <c r="Y109" s="4"/>
      <c r="Z109" s="4"/>
      <c r="AA109" s="4"/>
      <c r="AB109" s="4"/>
      <c r="AC109" s="4"/>
      <c r="AD109" s="4"/>
      <c r="AE109" s="4"/>
      <c r="AF109" s="4"/>
      <c r="AG109" s="4"/>
      <c r="AH109" s="4"/>
      <c r="AI109" s="2"/>
      <c r="AJ109" s="32"/>
      <c r="AK109" s="29"/>
      <c r="AL109" s="29"/>
    </row>
    <row r="110" spans="1:38" ht="3.75" customHeight="1">
      <c r="A110" s="3"/>
      <c r="B110" s="3"/>
      <c r="C110" s="13"/>
      <c r="D110" s="3"/>
      <c r="E110" s="3"/>
      <c r="F110" s="3"/>
      <c r="G110" s="3"/>
      <c r="H110" s="3"/>
      <c r="I110" s="3"/>
      <c r="J110" s="3"/>
      <c r="K110" s="3"/>
      <c r="L110" s="3"/>
      <c r="M110" s="3"/>
      <c r="N110" s="3"/>
      <c r="O110" s="3"/>
      <c r="P110" s="4"/>
      <c r="Q110" s="4"/>
      <c r="R110" s="4"/>
      <c r="S110" s="4"/>
      <c r="T110" s="4"/>
      <c r="U110" s="4"/>
      <c r="V110" s="4"/>
      <c r="W110" s="4"/>
      <c r="X110" s="4"/>
      <c r="Y110" s="4"/>
      <c r="Z110" s="4"/>
      <c r="AA110" s="4"/>
      <c r="AB110" s="4"/>
      <c r="AC110" s="4"/>
      <c r="AD110" s="4"/>
      <c r="AE110" s="4"/>
      <c r="AF110" s="4"/>
      <c r="AG110" s="4"/>
      <c r="AH110" s="4"/>
      <c r="AI110" s="2"/>
      <c r="AJ110" s="29"/>
      <c r="AK110" s="29"/>
      <c r="AL110" s="29"/>
    </row>
    <row r="111" spans="1:38" ht="15">
      <c r="A111" s="3"/>
      <c r="B111" s="3"/>
      <c r="C111" s="3" t="s">
        <v>17</v>
      </c>
      <c r="D111" s="3"/>
      <c r="E111" s="3"/>
      <c r="F111" s="3"/>
      <c r="G111" s="3"/>
      <c r="H111" s="3"/>
      <c r="I111" s="3"/>
      <c r="J111" s="3"/>
      <c r="K111" s="3"/>
      <c r="L111" s="3"/>
      <c r="M111" s="3"/>
      <c r="N111" s="9">
        <f>MID(AJ111,1,1)</f>
      </c>
      <c r="O111" s="9">
        <f>MID(AJ111,2,1)</f>
      </c>
      <c r="P111" s="9">
        <f>MID(AJ111,3,1)</f>
      </c>
      <c r="Q111" s="9">
        <f>MID(AJ111,4,1)</f>
      </c>
      <c r="R111" s="9">
        <f>MID(AJ111,5,1)</f>
      </c>
      <c r="S111" s="9">
        <f>MID(AJ111,6,1)</f>
      </c>
      <c r="T111" s="9">
        <f>MID(AJ111,7,1)</f>
      </c>
      <c r="U111" s="9">
        <f>MID(AJ111,8,1)</f>
      </c>
      <c r="V111" s="9">
        <f>MID(AJ111,9,1)</f>
      </c>
      <c r="W111" s="9">
        <f>MID(AJ111,10,1)</f>
      </c>
      <c r="X111" s="9">
        <f>MID(AJ111,11,1)</f>
      </c>
      <c r="Y111" s="9">
        <f>MID(AJ111,12,1)</f>
      </c>
      <c r="Z111" s="9">
        <f>MID(AJ111,13,1)</f>
      </c>
      <c r="AA111" s="9">
        <f>MID(AJ111,14,1)</f>
      </c>
      <c r="AB111" s="9">
        <f>MID(AJ111,15,1)</f>
      </c>
      <c r="AC111" s="9">
        <f>MID(AJ111,16,1)</f>
      </c>
      <c r="AD111" s="9">
        <f>MID(AJ111,17,1)</f>
      </c>
      <c r="AE111" s="9">
        <f>MID(AJ111,18,1)</f>
      </c>
      <c r="AF111" s="9">
        <f>MID(AJ111,19,1)</f>
      </c>
      <c r="AG111" s="9">
        <f>MID(AJ111,20,1)</f>
      </c>
      <c r="AH111" s="9">
        <f>MID(AJ111,21,1)</f>
      </c>
      <c r="AI111" s="2"/>
      <c r="AJ111" s="32"/>
      <c r="AK111" s="29"/>
      <c r="AL111" s="29"/>
    </row>
    <row r="112" spans="1:38" ht="3.75" customHeight="1">
      <c r="A112" s="3"/>
      <c r="B112" s="3"/>
      <c r="C112" s="3"/>
      <c r="D112" s="3"/>
      <c r="E112" s="3"/>
      <c r="F112" s="3"/>
      <c r="G112" s="3"/>
      <c r="H112" s="3"/>
      <c r="I112" s="3"/>
      <c r="J112" s="3"/>
      <c r="K112" s="3"/>
      <c r="L112" s="3"/>
      <c r="M112" s="3"/>
      <c r="N112" s="3"/>
      <c r="O112" s="3"/>
      <c r="P112" s="4"/>
      <c r="Q112" s="4"/>
      <c r="R112" s="4"/>
      <c r="S112" s="4"/>
      <c r="T112" s="4"/>
      <c r="U112" s="14"/>
      <c r="V112" s="4"/>
      <c r="W112" s="4"/>
      <c r="X112" s="4"/>
      <c r="Y112" s="4"/>
      <c r="Z112" s="4"/>
      <c r="AA112" s="4"/>
      <c r="AB112" s="4"/>
      <c r="AC112" s="4"/>
      <c r="AD112" s="4"/>
      <c r="AE112" s="4"/>
      <c r="AF112" s="4"/>
      <c r="AG112" s="4"/>
      <c r="AH112" s="4"/>
      <c r="AI112" s="2"/>
      <c r="AJ112" s="29"/>
      <c r="AK112" s="29"/>
      <c r="AL112" s="29"/>
    </row>
    <row r="113" spans="1:38" ht="15">
      <c r="A113" s="3"/>
      <c r="B113" s="3"/>
      <c r="C113" s="3"/>
      <c r="D113" s="3"/>
      <c r="E113" s="3"/>
      <c r="F113" s="3"/>
      <c r="G113" s="3"/>
      <c r="H113" s="3"/>
      <c r="I113" s="3"/>
      <c r="J113" s="3"/>
      <c r="K113" s="3"/>
      <c r="L113" s="3"/>
      <c r="M113" s="3"/>
      <c r="N113" s="9">
        <f>MID(AJ113,1,1)</f>
      </c>
      <c r="O113" s="9">
        <f>MID(AJ113,2,1)</f>
      </c>
      <c r="P113" s="9">
        <f>MID(AJ113,3,1)</f>
      </c>
      <c r="Q113" s="9">
        <f>MID(AJ113,4,1)</f>
      </c>
      <c r="R113" s="9">
        <f>MID(AJ113,5,1)</f>
      </c>
      <c r="S113" s="9">
        <f>MID(AJ113,6,1)</f>
      </c>
      <c r="T113" s="9">
        <f>MID(AJ113,7,1)</f>
      </c>
      <c r="U113" s="9">
        <f>MID(AJ113,8,1)</f>
      </c>
      <c r="V113" s="9">
        <f>MID(AJ113,9,1)</f>
      </c>
      <c r="W113" s="9">
        <f>MID(AJ113,10,1)</f>
      </c>
      <c r="X113" s="9">
        <f>MID(AJ113,11,1)</f>
      </c>
      <c r="Y113" s="9">
        <f>MID(AJ113,12,1)</f>
      </c>
      <c r="Z113" s="9">
        <f>MID(AJ113,13,1)</f>
      </c>
      <c r="AA113" s="9">
        <f>MID(AJ113,14,1)</f>
      </c>
      <c r="AB113" s="9">
        <f>MID(AJ113,15,1)</f>
      </c>
      <c r="AC113" s="9">
        <f>MID(AJ113,16,1)</f>
      </c>
      <c r="AD113" s="9">
        <f>MID(AJ113,17,1)</f>
      </c>
      <c r="AE113" s="9">
        <f>MID(AJ113,18,1)</f>
      </c>
      <c r="AF113" s="9">
        <f>MID(AJ113,19,1)</f>
      </c>
      <c r="AG113" s="9">
        <f>MID(AJ113,20,1)</f>
      </c>
      <c r="AH113" s="9">
        <f>MID(AJ113,21,1)</f>
      </c>
      <c r="AI113" s="2"/>
      <c r="AJ113" s="32"/>
      <c r="AK113" s="29"/>
      <c r="AL113" s="29"/>
    </row>
    <row r="114" spans="1:38" ht="3.75" customHeight="1">
      <c r="A114" s="3"/>
      <c r="B114" s="3"/>
      <c r="C114" s="3"/>
      <c r="D114" s="3"/>
      <c r="E114" s="3"/>
      <c r="F114" s="3"/>
      <c r="G114" s="3"/>
      <c r="H114" s="3"/>
      <c r="I114" s="3"/>
      <c r="J114" s="3"/>
      <c r="K114" s="3"/>
      <c r="L114" s="3"/>
      <c r="M114" s="3"/>
      <c r="N114" s="3"/>
      <c r="O114" s="3"/>
      <c r="P114" s="4"/>
      <c r="Q114" s="4"/>
      <c r="R114" s="4"/>
      <c r="S114" s="4"/>
      <c r="T114" s="4"/>
      <c r="U114" s="4"/>
      <c r="V114" s="4"/>
      <c r="W114" s="4"/>
      <c r="X114" s="4"/>
      <c r="Y114" s="4"/>
      <c r="Z114" s="4"/>
      <c r="AA114" s="4"/>
      <c r="AB114" s="4"/>
      <c r="AC114" s="4"/>
      <c r="AD114" s="4"/>
      <c r="AE114" s="4"/>
      <c r="AF114" s="4"/>
      <c r="AG114" s="4"/>
      <c r="AH114" s="4"/>
      <c r="AI114" s="2"/>
      <c r="AJ114" s="29"/>
      <c r="AK114" s="29"/>
      <c r="AL114" s="29"/>
    </row>
    <row r="115" spans="1:38" ht="15">
      <c r="A115" s="3"/>
      <c r="B115" s="3"/>
      <c r="C115" s="3"/>
      <c r="D115" s="3"/>
      <c r="E115" s="3"/>
      <c r="F115" s="3"/>
      <c r="G115" s="3"/>
      <c r="H115" s="3"/>
      <c r="I115" s="3"/>
      <c r="J115" s="3"/>
      <c r="K115" s="3"/>
      <c r="L115" s="3"/>
      <c r="M115" s="3"/>
      <c r="N115" s="9">
        <f>MID(AJ115,1,1)</f>
      </c>
      <c r="O115" s="9">
        <f>MID(AJ115,2,1)</f>
      </c>
      <c r="P115" s="9">
        <f>MID(AJ115,3,1)</f>
      </c>
      <c r="Q115" s="9">
        <f>MID(AJ115,4,1)</f>
      </c>
      <c r="R115" s="9">
        <f>MID(AJ115,5,1)</f>
      </c>
      <c r="S115" s="9">
        <f>MID(AJ115,6,1)</f>
      </c>
      <c r="T115" s="9">
        <f>MID(AJ115,7,1)</f>
      </c>
      <c r="U115" s="9">
        <f>MID(AJ115,8,1)</f>
      </c>
      <c r="V115" s="9">
        <f>MID(AJ115,9,1)</f>
      </c>
      <c r="W115" s="9">
        <f>MID(AJ115,10,1)</f>
      </c>
      <c r="X115" s="9">
        <f>MID(AJ115,11,1)</f>
      </c>
      <c r="Y115" s="9">
        <f>MID(AJ115,12,1)</f>
      </c>
      <c r="Z115" s="9">
        <f>MID(AJ115,13,1)</f>
      </c>
      <c r="AA115" s="9">
        <f>MID(AJ115,14,1)</f>
      </c>
      <c r="AB115" s="9">
        <f>MID(AJ115,15,1)</f>
      </c>
      <c r="AC115" s="9">
        <f>MID(AJ115,16,1)</f>
      </c>
      <c r="AD115" s="9">
        <f>MID(AJ115,17,1)</f>
      </c>
      <c r="AE115" s="9">
        <f>MID(AJ115,18,1)</f>
      </c>
      <c r="AF115" s="9">
        <f>MID(AJ115,19,1)</f>
      </c>
      <c r="AG115" s="9">
        <f>MID(AJ115,20,1)</f>
      </c>
      <c r="AH115" s="9">
        <f>MID(AJ115,21,1)</f>
      </c>
      <c r="AI115" s="2"/>
      <c r="AJ115" s="32"/>
      <c r="AK115" s="29"/>
      <c r="AL115" s="29"/>
    </row>
    <row r="116" spans="1:38" ht="3.75" customHeight="1">
      <c r="A116" s="3"/>
      <c r="B116" s="3"/>
      <c r="C116" s="3"/>
      <c r="D116" s="3"/>
      <c r="E116" s="3"/>
      <c r="F116" s="3"/>
      <c r="G116" s="3"/>
      <c r="H116" s="3"/>
      <c r="I116" s="3"/>
      <c r="J116" s="3"/>
      <c r="K116" s="3"/>
      <c r="L116" s="3"/>
      <c r="M116" s="3"/>
      <c r="N116" s="3"/>
      <c r="O116" s="3"/>
      <c r="P116" s="4"/>
      <c r="Q116" s="4"/>
      <c r="R116" s="4"/>
      <c r="S116" s="4"/>
      <c r="T116" s="4"/>
      <c r="U116" s="4"/>
      <c r="V116" s="4"/>
      <c r="W116" s="4"/>
      <c r="X116" s="4"/>
      <c r="Y116" s="4"/>
      <c r="Z116" s="4"/>
      <c r="AA116" s="4"/>
      <c r="AB116" s="4"/>
      <c r="AC116" s="4"/>
      <c r="AD116" s="4"/>
      <c r="AE116" s="4"/>
      <c r="AF116" s="4"/>
      <c r="AG116" s="4"/>
      <c r="AH116" s="4"/>
      <c r="AI116" s="2"/>
      <c r="AJ116" s="29"/>
      <c r="AK116" s="29"/>
      <c r="AL116" s="29"/>
    </row>
    <row r="117" spans="1:38" ht="15">
      <c r="A117" s="3"/>
      <c r="B117" s="3"/>
      <c r="C117" s="3" t="s">
        <v>18</v>
      </c>
      <c r="D117" s="3"/>
      <c r="E117" s="3"/>
      <c r="F117" s="3"/>
      <c r="G117" s="3"/>
      <c r="H117" s="3"/>
      <c r="I117" s="3"/>
      <c r="J117" s="3"/>
      <c r="K117" s="3"/>
      <c r="L117" s="3"/>
      <c r="M117" s="3"/>
      <c r="N117" s="9">
        <f>MID(AJ117,1,1)</f>
      </c>
      <c r="O117" s="9">
        <f>MID(AJ117,2,1)</f>
      </c>
      <c r="P117" s="9">
        <f>MID(AJ117,3,1)</f>
      </c>
      <c r="Q117" s="9">
        <f>MID(AJ117,4,1)</f>
      </c>
      <c r="R117" s="9">
        <f>MID(AJ117,5,1)</f>
      </c>
      <c r="S117" s="9">
        <f>MID(AJ117,6,1)</f>
      </c>
      <c r="T117" s="9">
        <f>MID(AJ117,7,1)</f>
      </c>
      <c r="U117" s="9">
        <f>MID(AJ117,8,1)</f>
      </c>
      <c r="V117" s="9">
        <f>MID(AJ117,9,1)</f>
      </c>
      <c r="W117" s="9">
        <f>MID(AJ117,10,1)</f>
      </c>
      <c r="X117" s="9">
        <f>MID(AJ117,11,1)</f>
      </c>
      <c r="Y117" s="9">
        <f>MID(AJ117,12,1)</f>
      </c>
      <c r="Z117" s="9">
        <f>MID(AJ117,13,1)</f>
      </c>
      <c r="AA117" s="9">
        <f>MID(AJ117,14,1)</f>
      </c>
      <c r="AB117" s="9">
        <f>MID(AJ117,15,1)</f>
      </c>
      <c r="AC117" s="9">
        <f>MID(AJ117,16,1)</f>
      </c>
      <c r="AD117" s="9">
        <f>MID(AJ117,17,1)</f>
      </c>
      <c r="AE117" s="9">
        <f>MID(AJ117,18,1)</f>
      </c>
      <c r="AF117" s="9">
        <f>MID(AJ117,19,1)</f>
      </c>
      <c r="AG117" s="9">
        <f>MID(AJ117,20,1)</f>
      </c>
      <c r="AH117" s="9">
        <f>MID(AJ117,21,1)</f>
      </c>
      <c r="AI117" s="2"/>
      <c r="AJ117" s="32"/>
      <c r="AK117" s="29"/>
      <c r="AL117" s="29"/>
    </row>
    <row r="118" spans="1:38" ht="3.75" customHeight="1">
      <c r="A118" s="3"/>
      <c r="B118" s="3"/>
      <c r="C118" s="3"/>
      <c r="D118" s="3"/>
      <c r="E118" s="3"/>
      <c r="F118" s="3"/>
      <c r="G118" s="3"/>
      <c r="H118" s="3"/>
      <c r="I118" s="3"/>
      <c r="J118" s="3"/>
      <c r="K118" s="3"/>
      <c r="L118" s="3"/>
      <c r="M118" s="3"/>
      <c r="N118" s="3"/>
      <c r="O118" s="3"/>
      <c r="P118" s="4"/>
      <c r="Q118" s="4"/>
      <c r="R118" s="4"/>
      <c r="S118" s="4"/>
      <c r="T118" s="4"/>
      <c r="U118" s="4"/>
      <c r="V118" s="4"/>
      <c r="W118" s="4"/>
      <c r="X118" s="4"/>
      <c r="Y118" s="4"/>
      <c r="Z118" s="4"/>
      <c r="AA118" s="4"/>
      <c r="AB118" s="4"/>
      <c r="AC118" s="4"/>
      <c r="AD118" s="4"/>
      <c r="AE118" s="4"/>
      <c r="AF118" s="4"/>
      <c r="AG118" s="4"/>
      <c r="AH118" s="4"/>
      <c r="AI118" s="2"/>
      <c r="AJ118" s="29"/>
      <c r="AK118" s="29"/>
      <c r="AL118" s="29"/>
    </row>
    <row r="119" spans="1:38" ht="15">
      <c r="A119" s="3"/>
      <c r="B119" s="3"/>
      <c r="C119" s="3"/>
      <c r="D119" s="3"/>
      <c r="E119" s="3"/>
      <c r="F119" s="3"/>
      <c r="G119" s="3"/>
      <c r="H119" s="3"/>
      <c r="I119" s="3"/>
      <c r="J119" s="3"/>
      <c r="K119" s="3"/>
      <c r="L119" s="3"/>
      <c r="M119" s="3"/>
      <c r="N119" s="9">
        <f>MID(AJ119,1,1)</f>
      </c>
      <c r="O119" s="9">
        <f>MID(AJ119,2,1)</f>
      </c>
      <c r="P119" s="9">
        <f>MID(AJ119,3,1)</f>
      </c>
      <c r="Q119" s="9">
        <f>MID(AJ119,4,1)</f>
      </c>
      <c r="R119" s="9">
        <f>MID(AJ119,5,1)</f>
      </c>
      <c r="S119" s="9">
        <f>MID(AJ119,6,1)</f>
      </c>
      <c r="T119" s="9">
        <f>MID(AJ119,7,1)</f>
      </c>
      <c r="U119" s="9">
        <f>MID(AJ119,8,1)</f>
      </c>
      <c r="V119" s="9">
        <f>MID(AJ119,9,1)</f>
      </c>
      <c r="W119" s="9">
        <f>MID(AJ119,10,1)</f>
      </c>
      <c r="X119" s="9">
        <f>MID(AJ119,11,1)</f>
      </c>
      <c r="Y119" s="9">
        <f>MID(AJ119,12,1)</f>
      </c>
      <c r="Z119" s="9">
        <f>MID(AJ119,13,1)</f>
      </c>
      <c r="AA119" s="9">
        <f>MID(AJ119,14,1)</f>
      </c>
      <c r="AB119" s="9">
        <f>MID(AJ119,15,1)</f>
      </c>
      <c r="AC119" s="9">
        <f>MID(AJ119,16,1)</f>
      </c>
      <c r="AD119" s="9">
        <f>MID(AJ119,17,1)</f>
      </c>
      <c r="AE119" s="9">
        <f>MID(AJ119,18,1)</f>
      </c>
      <c r="AF119" s="9">
        <f>MID(AJ119,19,1)</f>
      </c>
      <c r="AG119" s="9">
        <f>MID(AJ119,20,1)</f>
      </c>
      <c r="AH119" s="9">
        <f>MID(AJ119,21,1)</f>
      </c>
      <c r="AI119" s="2"/>
      <c r="AJ119" s="32"/>
      <c r="AK119" s="29"/>
      <c r="AL119" s="29"/>
    </row>
    <row r="120" spans="1:38" ht="3.75" customHeight="1">
      <c r="A120" s="3"/>
      <c r="B120" s="3"/>
      <c r="C120" s="3"/>
      <c r="D120" s="3"/>
      <c r="E120" s="3"/>
      <c r="F120" s="3"/>
      <c r="G120" s="3"/>
      <c r="H120" s="3"/>
      <c r="I120" s="3"/>
      <c r="J120" s="3"/>
      <c r="K120" s="3"/>
      <c r="L120" s="3"/>
      <c r="M120" s="3"/>
      <c r="N120" s="3"/>
      <c r="O120" s="3"/>
      <c r="P120" s="4"/>
      <c r="Q120" s="4"/>
      <c r="R120" s="4"/>
      <c r="S120" s="4"/>
      <c r="T120" s="4"/>
      <c r="U120" s="4"/>
      <c r="V120" s="4"/>
      <c r="W120" s="4"/>
      <c r="X120" s="4"/>
      <c r="Y120" s="4"/>
      <c r="Z120" s="4"/>
      <c r="AA120" s="4"/>
      <c r="AB120" s="4"/>
      <c r="AC120" s="4"/>
      <c r="AD120" s="4"/>
      <c r="AE120" s="4"/>
      <c r="AF120" s="4"/>
      <c r="AG120" s="4"/>
      <c r="AH120" s="4"/>
      <c r="AI120" s="2"/>
      <c r="AJ120" s="29"/>
      <c r="AK120" s="29"/>
      <c r="AL120" s="29"/>
    </row>
    <row r="121" spans="1:38" ht="15">
      <c r="A121" s="3"/>
      <c r="B121" s="3"/>
      <c r="C121" s="3" t="s">
        <v>19</v>
      </c>
      <c r="D121" s="3"/>
      <c r="E121" s="3"/>
      <c r="F121" s="3"/>
      <c r="G121" s="3"/>
      <c r="H121" s="3"/>
      <c r="I121" s="3"/>
      <c r="J121" s="3"/>
      <c r="K121" s="3"/>
      <c r="L121" s="3"/>
      <c r="M121" s="3"/>
      <c r="N121" s="9">
        <f>MID(AJ121,1,1)</f>
      </c>
      <c r="O121" s="9">
        <f>MID(AJ121,2,1)</f>
      </c>
      <c r="P121" s="9">
        <f>MID(AJ121,3,1)</f>
      </c>
      <c r="Q121" s="9">
        <f>MID(AJ121,4,1)</f>
      </c>
      <c r="R121" s="9">
        <f>MID(AJ121,5,1)</f>
      </c>
      <c r="S121" s="9">
        <f>MID(AJ121,6,1)</f>
      </c>
      <c r="T121" s="9">
        <f>MID(AJ121,7,1)</f>
      </c>
      <c r="U121" s="9">
        <f>MID(AJ121,8,1)</f>
      </c>
      <c r="V121" s="9">
        <f>MID(AJ121,9,1)</f>
      </c>
      <c r="W121" s="9">
        <f>MID(AJ121,10,1)</f>
      </c>
      <c r="X121" s="9">
        <f>MID(AJ121,11,1)</f>
      </c>
      <c r="Y121" s="9">
        <f>MID(AJ121,12,1)</f>
      </c>
      <c r="Z121" s="9">
        <f>MID(AJ121,13,1)</f>
      </c>
      <c r="AA121" s="9">
        <f>MID(AJ121,14,1)</f>
      </c>
      <c r="AB121" s="9">
        <f>MID(AJ121,15,1)</f>
      </c>
      <c r="AC121" s="9">
        <f>MID(AJ121,16,1)</f>
      </c>
      <c r="AD121" s="9">
        <f>MID(AJ121,17,1)</f>
      </c>
      <c r="AE121" s="9">
        <f>MID(AJ121,18,1)</f>
      </c>
      <c r="AF121" s="9">
        <f>MID(AJ121,19,1)</f>
      </c>
      <c r="AG121" s="9">
        <f>MID(AJ121,20,1)</f>
      </c>
      <c r="AH121" s="9">
        <f>MID(AJ121,21,1)</f>
      </c>
      <c r="AI121" s="2"/>
      <c r="AJ121" s="32"/>
      <c r="AK121" s="29"/>
      <c r="AL121" s="29"/>
    </row>
    <row r="122" spans="1:38" ht="3.75" customHeight="1">
      <c r="A122" s="3"/>
      <c r="B122" s="3"/>
      <c r="C122" s="3"/>
      <c r="D122" s="3"/>
      <c r="E122" s="3"/>
      <c r="F122" s="3"/>
      <c r="G122" s="3"/>
      <c r="H122" s="3"/>
      <c r="I122" s="3"/>
      <c r="J122" s="3"/>
      <c r="K122" s="3"/>
      <c r="L122" s="3"/>
      <c r="M122" s="3"/>
      <c r="N122" s="3"/>
      <c r="O122" s="3"/>
      <c r="P122" s="4"/>
      <c r="Q122" s="4"/>
      <c r="R122" s="4"/>
      <c r="S122" s="4"/>
      <c r="T122" s="4"/>
      <c r="U122" s="4"/>
      <c r="V122" s="4"/>
      <c r="W122" s="4"/>
      <c r="X122" s="4"/>
      <c r="Y122" s="4"/>
      <c r="Z122" s="4"/>
      <c r="AA122" s="4"/>
      <c r="AB122" s="4"/>
      <c r="AC122" s="4"/>
      <c r="AD122" s="4"/>
      <c r="AE122" s="4"/>
      <c r="AF122" s="4"/>
      <c r="AG122" s="4"/>
      <c r="AH122" s="4"/>
      <c r="AI122" s="2"/>
      <c r="AJ122" s="29"/>
      <c r="AK122" s="29"/>
      <c r="AL122" s="29"/>
    </row>
    <row r="123" spans="1:38" ht="15">
      <c r="A123" s="3"/>
      <c r="B123" s="3"/>
      <c r="C123" s="2"/>
      <c r="D123" s="3"/>
      <c r="E123" s="3"/>
      <c r="F123" s="3"/>
      <c r="G123" s="3"/>
      <c r="H123" s="3"/>
      <c r="I123" s="3"/>
      <c r="J123" s="3"/>
      <c r="K123" s="3"/>
      <c r="L123" s="3"/>
      <c r="M123" s="3"/>
      <c r="N123" s="9">
        <f>MID(AJ123,1,1)</f>
      </c>
      <c r="O123" s="9">
        <f>MID(AJ123,2,1)</f>
      </c>
      <c r="P123" s="9">
        <f>MID(AJ123,3,1)</f>
      </c>
      <c r="Q123" s="9">
        <f>MID(AJ123,4,1)</f>
      </c>
      <c r="R123" s="9">
        <f>MID(AJ123,5,1)</f>
      </c>
      <c r="S123" s="9">
        <f>MID(AJ123,6,1)</f>
      </c>
      <c r="T123" s="9">
        <f>MID(AJ123,7,1)</f>
      </c>
      <c r="U123" s="9">
        <f>MID(AJ123,8,1)</f>
      </c>
      <c r="V123" s="9">
        <f>MID(AJ123,9,1)</f>
      </c>
      <c r="W123" s="9">
        <f>MID(AJ123,10,1)</f>
      </c>
      <c r="X123" s="9">
        <f>MID(AJ123,11,1)</f>
      </c>
      <c r="Y123" s="9">
        <f>MID(AJ123,12,1)</f>
      </c>
      <c r="Z123" s="9">
        <f>MID(AJ123,13,1)</f>
      </c>
      <c r="AA123" s="9">
        <f>MID(AJ123,14,1)</f>
      </c>
      <c r="AB123" s="9">
        <f>MID(AJ123,15,1)</f>
      </c>
      <c r="AC123" s="9">
        <f>MID(AJ123,16,1)</f>
      </c>
      <c r="AD123" s="9">
        <f>MID(AJ123,17,1)</f>
      </c>
      <c r="AE123" s="9">
        <f>MID(AJ123,18,1)</f>
      </c>
      <c r="AF123" s="9">
        <f>MID(AJ123,19,1)</f>
      </c>
      <c r="AG123" s="9">
        <f>MID(AJ123,20,1)</f>
      </c>
      <c r="AH123" s="9">
        <f>MID(AJ123,21,1)</f>
      </c>
      <c r="AI123" s="2"/>
      <c r="AJ123" s="32"/>
      <c r="AK123" s="29"/>
      <c r="AL123" s="29"/>
    </row>
    <row r="124" spans="1:38" ht="3.75" customHeight="1">
      <c r="A124" s="3"/>
      <c r="B124" s="3"/>
      <c r="C124" s="3"/>
      <c r="D124" s="3"/>
      <c r="E124" s="3"/>
      <c r="F124" s="3"/>
      <c r="G124" s="3"/>
      <c r="H124" s="3"/>
      <c r="I124" s="3"/>
      <c r="J124" s="3"/>
      <c r="K124" s="3"/>
      <c r="L124" s="3"/>
      <c r="M124" s="3"/>
      <c r="N124" s="3"/>
      <c r="O124" s="3"/>
      <c r="P124" s="4"/>
      <c r="Q124" s="4"/>
      <c r="R124" s="4"/>
      <c r="S124" s="4"/>
      <c r="T124" s="4"/>
      <c r="U124" s="4"/>
      <c r="V124" s="4"/>
      <c r="W124" s="4"/>
      <c r="X124" s="4"/>
      <c r="Y124" s="4"/>
      <c r="Z124" s="4"/>
      <c r="AA124" s="4"/>
      <c r="AB124" s="4"/>
      <c r="AC124" s="4"/>
      <c r="AD124" s="4"/>
      <c r="AE124" s="4"/>
      <c r="AF124" s="4"/>
      <c r="AG124" s="4"/>
      <c r="AH124" s="4"/>
      <c r="AI124" s="2"/>
      <c r="AJ124" s="29"/>
      <c r="AK124" s="29"/>
      <c r="AL124" s="29"/>
    </row>
    <row r="125" spans="1:38" ht="15">
      <c r="A125" s="3"/>
      <c r="B125" s="3"/>
      <c r="C125" s="56" t="s">
        <v>63</v>
      </c>
      <c r="D125" s="56"/>
      <c r="E125" s="56"/>
      <c r="F125" s="56"/>
      <c r="G125" s="56"/>
      <c r="H125" s="56"/>
      <c r="I125" s="56"/>
      <c r="J125" s="56"/>
      <c r="K125" s="56"/>
      <c r="L125" s="10"/>
      <c r="M125" s="10"/>
      <c r="N125" s="9">
        <f>MID(AJ125,1,1)</f>
      </c>
      <c r="O125" s="9">
        <f>MID(AJ125,2,1)</f>
      </c>
      <c r="P125" s="9">
        <f>MID(AJ125,3,1)</f>
      </c>
      <c r="Q125" s="9">
        <f>MID(AJ125,4,1)</f>
      </c>
      <c r="R125" s="9">
        <f>MID(AJ125,5,1)</f>
      </c>
      <c r="S125" s="9">
        <f>MID(AJ125,6,1)</f>
      </c>
      <c r="T125" s="9">
        <f>MID(AJ125,7,1)</f>
      </c>
      <c r="U125" s="9">
        <f>MID(AJ125,8,1)</f>
      </c>
      <c r="V125" s="9">
        <f>MID(AJ125,9,1)</f>
      </c>
      <c r="W125" s="9">
        <f>MID(AJ125,10,1)</f>
      </c>
      <c r="X125" s="9">
        <f>MID(AJ125,11,1)</f>
      </c>
      <c r="Y125" s="9">
        <f>MID(AJ125,12,1)</f>
      </c>
      <c r="Z125" s="9">
        <f>MID(AJ125,13,1)</f>
      </c>
      <c r="AA125" s="9">
        <f>MID(AJ125,14,1)</f>
      </c>
      <c r="AB125" s="9">
        <f>MID(AJ125,15,1)</f>
      </c>
      <c r="AC125" s="9">
        <f>MID(AJ125,16,1)</f>
      </c>
      <c r="AD125" s="9">
        <f>MID(AJ125,17,1)</f>
      </c>
      <c r="AE125" s="9">
        <f>MID(AJ125,18,1)</f>
      </c>
      <c r="AF125" s="9">
        <f>MID(AJ125,19,1)</f>
      </c>
      <c r="AG125" s="9">
        <f>MID(AJ125,20,1)</f>
      </c>
      <c r="AH125" s="9">
        <f>MID(AJ125,21,1)</f>
      </c>
      <c r="AI125" s="2"/>
      <c r="AJ125" s="32"/>
      <c r="AK125" s="29"/>
      <c r="AL125" s="29"/>
    </row>
    <row r="126" spans="1:38" ht="3.75" customHeight="1">
      <c r="A126" s="3"/>
      <c r="B126" s="3"/>
      <c r="C126" s="56"/>
      <c r="D126" s="56"/>
      <c r="E126" s="56"/>
      <c r="F126" s="56"/>
      <c r="G126" s="56"/>
      <c r="H126" s="56"/>
      <c r="I126" s="56"/>
      <c r="J126" s="56"/>
      <c r="K126" s="56"/>
      <c r="L126" s="10"/>
      <c r="M126" s="10"/>
      <c r="N126" s="10"/>
      <c r="O126" s="3"/>
      <c r="P126" s="4"/>
      <c r="Q126" s="4"/>
      <c r="R126" s="4"/>
      <c r="S126" s="4"/>
      <c r="T126" s="4"/>
      <c r="U126" s="4"/>
      <c r="V126" s="4"/>
      <c r="W126" s="4"/>
      <c r="X126" s="4"/>
      <c r="Y126" s="4"/>
      <c r="Z126" s="4"/>
      <c r="AA126" s="4"/>
      <c r="AB126" s="4"/>
      <c r="AC126" s="4"/>
      <c r="AD126" s="4"/>
      <c r="AE126" s="4"/>
      <c r="AF126" s="4"/>
      <c r="AG126" s="4"/>
      <c r="AH126" s="4"/>
      <c r="AI126" s="2"/>
      <c r="AJ126" s="29"/>
      <c r="AK126" s="29"/>
      <c r="AL126" s="29"/>
    </row>
    <row r="127" spans="1:38" ht="15">
      <c r="A127" s="3"/>
      <c r="B127" s="3"/>
      <c r="C127" s="56"/>
      <c r="D127" s="56"/>
      <c r="E127" s="56"/>
      <c r="F127" s="56"/>
      <c r="G127" s="56"/>
      <c r="H127" s="56"/>
      <c r="I127" s="56"/>
      <c r="J127" s="56"/>
      <c r="K127" s="56"/>
      <c r="L127" s="10"/>
      <c r="M127" s="10"/>
      <c r="N127" s="9">
        <f>MID(AJ127,1,1)</f>
      </c>
      <c r="O127" s="9">
        <f>MID(AJ127,2,1)</f>
      </c>
      <c r="P127" s="9">
        <f>MID(AJ127,3,1)</f>
      </c>
      <c r="Q127" s="9">
        <f>MID(AJ127,4,1)</f>
      </c>
      <c r="R127" s="9">
        <f>MID(AJ127,5,1)</f>
      </c>
      <c r="S127" s="9">
        <f>MID(AJ127,6,1)</f>
      </c>
      <c r="T127" s="9">
        <f>MID(AJ127,7,1)</f>
      </c>
      <c r="U127" s="9">
        <f>MID(AJ127,8,1)</f>
      </c>
      <c r="V127" s="9">
        <f>MID(AJ127,9,1)</f>
      </c>
      <c r="W127" s="9">
        <f>MID(AJ127,10,1)</f>
      </c>
      <c r="X127" s="9">
        <f>MID(AJ127,11,1)</f>
      </c>
      <c r="Y127" s="9">
        <f>MID(AJ127,12,1)</f>
      </c>
      <c r="Z127" s="9">
        <f>MID(AJ127,13,1)</f>
      </c>
      <c r="AA127" s="9">
        <f>MID(AJ127,14,1)</f>
      </c>
      <c r="AB127" s="9">
        <f>MID(AJ127,15,1)</f>
      </c>
      <c r="AC127" s="9">
        <f>MID(AJ127,16,1)</f>
      </c>
      <c r="AD127" s="9">
        <f>MID(AJ127,17,1)</f>
      </c>
      <c r="AE127" s="9">
        <f>MID(AJ127,18,1)</f>
      </c>
      <c r="AF127" s="9">
        <f>MID(AJ127,19,1)</f>
      </c>
      <c r="AG127" s="9">
        <f>MID(AJ127,20,1)</f>
      </c>
      <c r="AH127" s="9">
        <f>MID(AJ127,21,1)</f>
      </c>
      <c r="AI127" s="2"/>
      <c r="AJ127" s="32"/>
      <c r="AK127" s="29"/>
      <c r="AL127" s="29"/>
    </row>
    <row r="128" spans="1:38" ht="8.25" customHeight="1">
      <c r="A128" s="3"/>
      <c r="B128" s="3"/>
      <c r="C128" s="56"/>
      <c r="D128" s="56"/>
      <c r="E128" s="56"/>
      <c r="F128" s="56"/>
      <c r="G128" s="56"/>
      <c r="H128" s="56"/>
      <c r="I128" s="56"/>
      <c r="J128" s="56"/>
      <c r="K128" s="56"/>
      <c r="L128" s="3"/>
      <c r="M128" s="3"/>
      <c r="N128" s="3"/>
      <c r="O128" s="3"/>
      <c r="P128" s="4"/>
      <c r="Q128" s="4"/>
      <c r="R128" s="4"/>
      <c r="S128" s="4"/>
      <c r="T128" s="4"/>
      <c r="U128" s="4"/>
      <c r="V128" s="4"/>
      <c r="W128" s="4"/>
      <c r="X128" s="4"/>
      <c r="Y128" s="4"/>
      <c r="Z128" s="4"/>
      <c r="AA128" s="4"/>
      <c r="AB128" s="4"/>
      <c r="AC128" s="4"/>
      <c r="AD128" s="4"/>
      <c r="AE128" s="4"/>
      <c r="AF128" s="4"/>
      <c r="AG128" s="4"/>
      <c r="AH128" s="4"/>
      <c r="AI128" s="2"/>
      <c r="AJ128" s="29"/>
      <c r="AK128" s="29"/>
      <c r="AL128" s="29"/>
    </row>
    <row r="129" spans="1:38" ht="15">
      <c r="A129" s="3"/>
      <c r="B129" s="8" t="s">
        <v>76</v>
      </c>
      <c r="C129" s="3" t="s">
        <v>77</v>
      </c>
      <c r="D129" s="3"/>
      <c r="E129" s="3"/>
      <c r="F129" s="3"/>
      <c r="G129" s="3"/>
      <c r="H129" s="3"/>
      <c r="I129" s="3"/>
      <c r="J129" s="3"/>
      <c r="K129" s="3"/>
      <c r="L129" s="3"/>
      <c r="M129" s="3"/>
      <c r="N129" s="3"/>
      <c r="O129" s="3"/>
      <c r="P129" s="4"/>
      <c r="Q129" s="4"/>
      <c r="R129" s="4"/>
      <c r="S129" s="4"/>
      <c r="T129" s="4"/>
      <c r="U129" s="4"/>
      <c r="V129" s="4"/>
      <c r="W129" s="4"/>
      <c r="X129" s="4"/>
      <c r="Y129" s="4"/>
      <c r="Z129" s="4"/>
      <c r="AA129" s="4"/>
      <c r="AB129" s="4"/>
      <c r="AC129" s="4"/>
      <c r="AD129" s="4"/>
      <c r="AE129" s="4"/>
      <c r="AF129" s="4"/>
      <c r="AG129" s="4"/>
      <c r="AH129" s="4"/>
      <c r="AI129" s="2"/>
      <c r="AJ129" s="29"/>
      <c r="AK129" s="29"/>
      <c r="AL129" s="29"/>
    </row>
    <row r="130" spans="1:38" ht="15">
      <c r="A130" s="3"/>
      <c r="B130" s="3"/>
      <c r="C130" s="3" t="s">
        <v>12</v>
      </c>
      <c r="D130" s="3"/>
      <c r="E130" s="3"/>
      <c r="F130" s="3"/>
      <c r="G130" s="3"/>
      <c r="H130" s="3"/>
      <c r="I130" s="3"/>
      <c r="J130" s="3"/>
      <c r="K130" s="3"/>
      <c r="L130" s="3"/>
      <c r="M130" s="3"/>
      <c r="N130" s="3"/>
      <c r="O130" s="3"/>
      <c r="P130" s="4"/>
      <c r="Q130" s="4"/>
      <c r="R130" s="4"/>
      <c r="S130" s="4"/>
      <c r="T130" s="4"/>
      <c r="U130" s="4"/>
      <c r="V130" s="4"/>
      <c r="W130" s="4"/>
      <c r="X130" s="4"/>
      <c r="Y130" s="4"/>
      <c r="Z130" s="4"/>
      <c r="AA130" s="4"/>
      <c r="AB130" s="4"/>
      <c r="AC130" s="4"/>
      <c r="AD130" s="4"/>
      <c r="AE130" s="4"/>
      <c r="AF130" s="4"/>
      <c r="AG130" s="4"/>
      <c r="AH130" s="4"/>
      <c r="AI130" s="2"/>
      <c r="AJ130" s="29"/>
      <c r="AK130" s="29"/>
      <c r="AL130" s="29"/>
    </row>
    <row r="131" spans="1:38" ht="3.75" customHeight="1">
      <c r="A131" s="3"/>
      <c r="B131" s="3"/>
      <c r="C131" s="3"/>
      <c r="D131" s="3"/>
      <c r="E131" s="3"/>
      <c r="F131" s="3"/>
      <c r="G131" s="3"/>
      <c r="H131" s="3"/>
      <c r="I131" s="3"/>
      <c r="J131" s="3"/>
      <c r="K131" s="3"/>
      <c r="L131" s="3"/>
      <c r="M131" s="3"/>
      <c r="N131" s="3"/>
      <c r="O131" s="3"/>
      <c r="P131" s="4"/>
      <c r="Q131" s="4"/>
      <c r="R131" s="4"/>
      <c r="S131" s="4"/>
      <c r="T131" s="4"/>
      <c r="U131" s="4"/>
      <c r="V131" s="4"/>
      <c r="W131" s="4"/>
      <c r="X131" s="4"/>
      <c r="Y131" s="4"/>
      <c r="Z131" s="4"/>
      <c r="AA131" s="4"/>
      <c r="AB131" s="4"/>
      <c r="AC131" s="4"/>
      <c r="AD131" s="4"/>
      <c r="AE131" s="4"/>
      <c r="AF131" s="4"/>
      <c r="AG131" s="4"/>
      <c r="AH131" s="4"/>
      <c r="AI131" s="2"/>
      <c r="AJ131" s="29"/>
      <c r="AK131" s="29"/>
      <c r="AL131" s="29"/>
    </row>
    <row r="132" spans="1:38" ht="15">
      <c r="A132" s="3"/>
      <c r="B132" s="3"/>
      <c r="C132" s="4" t="s">
        <v>20</v>
      </c>
      <c r="D132" s="3"/>
      <c r="E132" s="3"/>
      <c r="F132" s="3"/>
      <c r="G132" s="3"/>
      <c r="H132" s="3"/>
      <c r="I132" s="3"/>
      <c r="J132" s="3"/>
      <c r="K132" s="3"/>
      <c r="L132" s="3"/>
      <c r="M132" s="3"/>
      <c r="N132" s="3"/>
      <c r="O132" s="4" t="s">
        <v>21</v>
      </c>
      <c r="P132" s="2"/>
      <c r="Q132" s="4"/>
      <c r="R132" s="4"/>
      <c r="S132" s="4"/>
      <c r="T132" s="4"/>
      <c r="U132" s="4"/>
      <c r="V132" s="2"/>
      <c r="W132" s="4"/>
      <c r="X132" s="4"/>
      <c r="Y132" s="4"/>
      <c r="Z132" s="4"/>
      <c r="AA132" s="4"/>
      <c r="AB132" s="4"/>
      <c r="AC132" s="4"/>
      <c r="AD132" s="4"/>
      <c r="AE132" s="4"/>
      <c r="AF132" s="4"/>
      <c r="AG132" s="4"/>
      <c r="AH132" s="4"/>
      <c r="AI132" s="2"/>
      <c r="AJ132" s="32"/>
      <c r="AK132" s="32"/>
      <c r="AL132" s="29"/>
    </row>
    <row r="133" spans="1:38" ht="3.75" customHeight="1">
      <c r="A133" s="3"/>
      <c r="B133" s="3"/>
      <c r="C133" s="3"/>
      <c r="D133" s="3"/>
      <c r="E133" s="3"/>
      <c r="F133" s="3"/>
      <c r="G133" s="3"/>
      <c r="H133" s="3"/>
      <c r="I133" s="3"/>
      <c r="J133" s="3"/>
      <c r="K133" s="3"/>
      <c r="L133" s="3"/>
      <c r="M133" s="3"/>
      <c r="N133" s="3"/>
      <c r="O133" s="3"/>
      <c r="P133" s="4"/>
      <c r="Q133" s="4"/>
      <c r="R133" s="4"/>
      <c r="S133" s="4"/>
      <c r="T133" s="4"/>
      <c r="U133" s="4"/>
      <c r="V133" s="4"/>
      <c r="W133" s="4"/>
      <c r="X133" s="4"/>
      <c r="Y133" s="4"/>
      <c r="Z133" s="4"/>
      <c r="AA133" s="4"/>
      <c r="AB133" s="4"/>
      <c r="AC133" s="4"/>
      <c r="AD133" s="4"/>
      <c r="AE133" s="4"/>
      <c r="AF133" s="4"/>
      <c r="AG133" s="4"/>
      <c r="AH133" s="4"/>
      <c r="AI133" s="2"/>
      <c r="AJ133" s="29"/>
      <c r="AK133" s="29"/>
      <c r="AL133" s="29"/>
    </row>
    <row r="134" spans="1:38" ht="15">
      <c r="A134" s="3"/>
      <c r="B134" s="3"/>
      <c r="C134" s="3" t="s">
        <v>78</v>
      </c>
      <c r="D134" s="3"/>
      <c r="E134" s="3"/>
      <c r="F134" s="3"/>
      <c r="G134" s="3"/>
      <c r="H134" s="3"/>
      <c r="I134" s="3"/>
      <c r="J134" s="3"/>
      <c r="K134" s="3"/>
      <c r="L134" s="3"/>
      <c r="M134" s="3"/>
      <c r="N134" s="3"/>
      <c r="O134" s="3"/>
      <c r="P134" s="2"/>
      <c r="Q134" s="2"/>
      <c r="R134" s="2"/>
      <c r="S134" s="2"/>
      <c r="T134" s="2"/>
      <c r="U134" s="2"/>
      <c r="V134" s="2"/>
      <c r="W134" s="2"/>
      <c r="X134" s="2"/>
      <c r="Y134" s="2"/>
      <c r="Z134" s="2"/>
      <c r="AA134" s="2"/>
      <c r="AB134" s="2"/>
      <c r="AC134" s="2"/>
      <c r="AD134" s="4"/>
      <c r="AE134" s="4"/>
      <c r="AF134" s="4"/>
      <c r="AG134" s="4"/>
      <c r="AH134" s="4"/>
      <c r="AI134" s="2"/>
      <c r="AJ134" s="29"/>
      <c r="AK134" s="29"/>
      <c r="AL134" s="29"/>
    </row>
    <row r="135" spans="1:38" ht="3.75" customHeight="1">
      <c r="A135" s="3"/>
      <c r="B135" s="3"/>
      <c r="C135" s="3"/>
      <c r="D135" s="3"/>
      <c r="E135" s="3"/>
      <c r="F135" s="3"/>
      <c r="G135" s="3"/>
      <c r="H135" s="3"/>
      <c r="I135" s="3"/>
      <c r="J135" s="3"/>
      <c r="K135" s="3"/>
      <c r="L135" s="3"/>
      <c r="M135" s="3"/>
      <c r="N135" s="3"/>
      <c r="O135" s="3"/>
      <c r="P135" s="4"/>
      <c r="Q135" s="4"/>
      <c r="R135" s="4"/>
      <c r="S135" s="4"/>
      <c r="T135" s="4"/>
      <c r="U135" s="4"/>
      <c r="V135" s="4"/>
      <c r="W135" s="4"/>
      <c r="X135" s="4"/>
      <c r="Y135" s="4"/>
      <c r="Z135" s="4"/>
      <c r="AA135" s="4"/>
      <c r="AB135" s="4"/>
      <c r="AC135" s="4"/>
      <c r="AD135" s="4"/>
      <c r="AE135" s="4"/>
      <c r="AF135" s="4"/>
      <c r="AG135" s="4"/>
      <c r="AH135" s="4"/>
      <c r="AI135" s="2"/>
      <c r="AJ135" s="29"/>
      <c r="AK135" s="29"/>
      <c r="AL135" s="29"/>
    </row>
    <row r="136" spans="1:38" ht="15">
      <c r="A136" s="3"/>
      <c r="B136" s="3"/>
      <c r="C136" s="4" t="s">
        <v>22</v>
      </c>
      <c r="D136" s="4"/>
      <c r="E136" s="4"/>
      <c r="F136" s="4"/>
      <c r="G136" s="4"/>
      <c r="H136" s="4"/>
      <c r="I136" s="2"/>
      <c r="J136" s="2"/>
      <c r="K136" s="2"/>
      <c r="L136" s="4" t="s">
        <v>23</v>
      </c>
      <c r="M136" s="4"/>
      <c r="N136" s="4"/>
      <c r="O136" s="4"/>
      <c r="P136" s="4"/>
      <c r="Q136" s="4"/>
      <c r="R136" s="4"/>
      <c r="S136" s="2"/>
      <c r="T136" s="4" t="s">
        <v>24</v>
      </c>
      <c r="U136" s="4"/>
      <c r="V136" s="4"/>
      <c r="W136" s="4"/>
      <c r="X136" s="4"/>
      <c r="Y136" s="4"/>
      <c r="Z136" s="4"/>
      <c r="AA136" s="4"/>
      <c r="AB136" s="4"/>
      <c r="AC136" s="4"/>
      <c r="AD136" s="4"/>
      <c r="AE136" s="4"/>
      <c r="AF136" s="4"/>
      <c r="AG136" s="4"/>
      <c r="AH136" s="4"/>
      <c r="AI136" s="2"/>
      <c r="AJ136" s="32"/>
      <c r="AK136" s="32"/>
      <c r="AL136" s="32"/>
    </row>
    <row r="137" spans="1:38" ht="3.75" customHeight="1">
      <c r="A137" s="3"/>
      <c r="B137" s="3"/>
      <c r="C137" s="3"/>
      <c r="D137" s="3"/>
      <c r="E137" s="3"/>
      <c r="F137" s="3"/>
      <c r="G137" s="3"/>
      <c r="H137" s="3"/>
      <c r="I137" s="3"/>
      <c r="J137" s="3"/>
      <c r="K137" s="3"/>
      <c r="L137" s="3"/>
      <c r="M137" s="3"/>
      <c r="N137" s="3"/>
      <c r="O137" s="3"/>
      <c r="P137" s="4"/>
      <c r="Q137" s="4"/>
      <c r="R137" s="4"/>
      <c r="S137" s="4"/>
      <c r="T137" s="4"/>
      <c r="U137" s="4"/>
      <c r="V137" s="4"/>
      <c r="W137" s="4"/>
      <c r="X137" s="4"/>
      <c r="Y137" s="4"/>
      <c r="Z137" s="4"/>
      <c r="AA137" s="4"/>
      <c r="AB137" s="4"/>
      <c r="AC137" s="4"/>
      <c r="AD137" s="4"/>
      <c r="AE137" s="4"/>
      <c r="AF137" s="4"/>
      <c r="AG137" s="4"/>
      <c r="AH137" s="4"/>
      <c r="AI137" s="2"/>
      <c r="AJ137" s="29"/>
      <c r="AK137" s="29"/>
      <c r="AL137" s="29"/>
    </row>
    <row r="138" spans="1:38" ht="15">
      <c r="A138" s="3"/>
      <c r="B138" s="3"/>
      <c r="C138" s="3" t="s">
        <v>25</v>
      </c>
      <c r="D138" s="3"/>
      <c r="E138" s="3"/>
      <c r="F138" s="3"/>
      <c r="G138" s="3"/>
      <c r="H138" s="3"/>
      <c r="I138" s="3"/>
      <c r="J138" s="3"/>
      <c r="K138" s="3"/>
      <c r="L138" s="3"/>
      <c r="M138" s="3"/>
      <c r="N138" s="3"/>
      <c r="O138" s="3"/>
      <c r="P138" s="15"/>
      <c r="Q138" s="15"/>
      <c r="R138" s="15"/>
      <c r="S138" s="15"/>
      <c r="T138" s="15"/>
      <c r="U138" s="15"/>
      <c r="V138" s="15"/>
      <c r="W138" s="15"/>
      <c r="X138" s="15"/>
      <c r="Y138" s="15"/>
      <c r="Z138" s="15"/>
      <c r="AA138" s="15"/>
      <c r="AB138" s="15"/>
      <c r="AC138" s="15"/>
      <c r="AD138" s="15"/>
      <c r="AE138" s="15"/>
      <c r="AF138" s="15"/>
      <c r="AG138" s="15"/>
      <c r="AH138" s="15"/>
      <c r="AI138" s="16"/>
      <c r="AJ138" s="29"/>
      <c r="AK138" s="29"/>
      <c r="AL138" s="29"/>
    </row>
    <row r="139" spans="1:38" ht="3.75" customHeight="1">
      <c r="A139" s="3"/>
      <c r="B139" s="3"/>
      <c r="C139" s="3"/>
      <c r="D139" s="3"/>
      <c r="E139" s="3"/>
      <c r="F139" s="3"/>
      <c r="G139" s="3"/>
      <c r="H139" s="3"/>
      <c r="I139" s="3"/>
      <c r="J139" s="3"/>
      <c r="K139" s="3"/>
      <c r="L139" s="3"/>
      <c r="M139" s="3"/>
      <c r="N139" s="3"/>
      <c r="O139" s="3"/>
      <c r="P139" s="15"/>
      <c r="Q139" s="15"/>
      <c r="R139" s="15"/>
      <c r="S139" s="15"/>
      <c r="T139" s="15"/>
      <c r="U139" s="15"/>
      <c r="V139" s="15"/>
      <c r="W139" s="15"/>
      <c r="X139" s="15"/>
      <c r="Y139" s="15"/>
      <c r="Z139" s="15"/>
      <c r="AA139" s="15"/>
      <c r="AB139" s="15"/>
      <c r="AC139" s="15"/>
      <c r="AD139" s="15"/>
      <c r="AE139" s="15"/>
      <c r="AF139" s="15"/>
      <c r="AG139" s="15"/>
      <c r="AH139" s="15"/>
      <c r="AI139" s="2"/>
      <c r="AJ139" s="29"/>
      <c r="AK139" s="29"/>
      <c r="AL139" s="29"/>
    </row>
    <row r="140" spans="1:38" ht="15">
      <c r="A140" s="3"/>
      <c r="B140" s="3"/>
      <c r="C140" s="9">
        <f>MID(AJ140,1,1)</f>
      </c>
      <c r="D140" s="9">
        <f>MID(AJ140,2,1)</f>
      </c>
      <c r="E140" s="9">
        <f>MID(AJ140,3,1)</f>
      </c>
      <c r="F140" s="9">
        <f>MID(AJ140,4,1)</f>
      </c>
      <c r="G140" s="9">
        <f>MID(AJ140,5,1)</f>
      </c>
      <c r="H140" s="9">
        <f>MID(AJ140,6,1)</f>
      </c>
      <c r="I140" s="9">
        <f>MID(AJ140,7,1)</f>
      </c>
      <c r="J140" s="9">
        <f>MID(AJ140,8,1)</f>
      </c>
      <c r="K140" s="9">
        <f>MID(AJ140,9,1)</f>
      </c>
      <c r="L140" s="9">
        <f>MID(AJ140,10,1)</f>
      </c>
      <c r="M140" s="9">
        <f>MID(AJ140,11,1)</f>
      </c>
      <c r="N140" s="9">
        <f>MID(AJ140,12,1)</f>
      </c>
      <c r="O140" s="9">
        <f>MID(AJ140,13,1)</f>
      </c>
      <c r="P140" s="17">
        <f>MID(AJ140,14,1)</f>
      </c>
      <c r="Q140" s="17">
        <f>MID(AJ140,15,1)</f>
      </c>
      <c r="R140" s="17">
        <f>MID(AJ140,16,1)</f>
      </c>
      <c r="S140" s="17">
        <f>MID(AJ140,17,1)</f>
      </c>
      <c r="T140" s="17">
        <f>MID(AJ140,18,1)</f>
      </c>
      <c r="U140" s="17">
        <f>MID(AJ140,19,1)</f>
      </c>
      <c r="V140" s="17">
        <f>MID(AJ140,20,1)</f>
      </c>
      <c r="W140" s="17">
        <f>MID(AJ140,21,1)</f>
      </c>
      <c r="X140" s="17">
        <f>MID(AJ140,22,1)</f>
      </c>
      <c r="Y140" s="17">
        <f>MID(AJ140,23,1)</f>
      </c>
      <c r="Z140" s="17">
        <f>MID(AJ140,24,1)</f>
      </c>
      <c r="AA140" s="17">
        <f>MID(AJ140,25,1)</f>
      </c>
      <c r="AB140" s="17">
        <f>MID(AJ140,26,1)</f>
      </c>
      <c r="AC140" s="17">
        <f>MID(AJ140,27,1)</f>
      </c>
      <c r="AD140" s="17">
        <f>MID(AJ140,28,1)</f>
      </c>
      <c r="AE140" s="17">
        <f>MID(AJ140,29,1)</f>
      </c>
      <c r="AF140" s="17">
        <f>MID(AJ140,30,1)</f>
      </c>
      <c r="AG140" s="17">
        <f>MID(AJ140,31,1)</f>
      </c>
      <c r="AH140" s="17">
        <f>MID(AJ140,32,1)</f>
      </c>
      <c r="AI140" s="2"/>
      <c r="AJ140" s="32"/>
      <c r="AK140" s="29"/>
      <c r="AL140" s="29"/>
    </row>
    <row r="141" spans="1:38" ht="3.75" customHeight="1">
      <c r="A141" s="3"/>
      <c r="B141" s="3"/>
      <c r="C141" s="3"/>
      <c r="D141" s="3"/>
      <c r="E141" s="3"/>
      <c r="F141" s="3"/>
      <c r="G141" s="3"/>
      <c r="H141" s="3"/>
      <c r="I141" s="3"/>
      <c r="J141" s="3"/>
      <c r="K141" s="3"/>
      <c r="L141" s="3"/>
      <c r="M141" s="3"/>
      <c r="N141" s="3"/>
      <c r="O141" s="3"/>
      <c r="P141" s="4"/>
      <c r="Q141" s="4"/>
      <c r="R141" s="4"/>
      <c r="S141" s="4"/>
      <c r="T141" s="4"/>
      <c r="U141" s="4"/>
      <c r="V141" s="4"/>
      <c r="W141" s="4"/>
      <c r="X141" s="4"/>
      <c r="Y141" s="4"/>
      <c r="Z141" s="4"/>
      <c r="AA141" s="4"/>
      <c r="AB141" s="4"/>
      <c r="AC141" s="4"/>
      <c r="AD141" s="4"/>
      <c r="AE141" s="4"/>
      <c r="AF141" s="4"/>
      <c r="AG141" s="4"/>
      <c r="AH141" s="4"/>
      <c r="AI141" s="2"/>
      <c r="AJ141" s="29"/>
      <c r="AK141" s="29"/>
      <c r="AL141" s="29"/>
    </row>
    <row r="142" spans="1:38" ht="15">
      <c r="A142" s="3"/>
      <c r="B142" s="3"/>
      <c r="C142" s="3" t="s">
        <v>26</v>
      </c>
      <c r="D142" s="3"/>
      <c r="E142" s="3"/>
      <c r="F142" s="3"/>
      <c r="G142" s="3"/>
      <c r="H142" s="3"/>
      <c r="I142" s="3"/>
      <c r="J142" s="3"/>
      <c r="K142" s="3"/>
      <c r="L142" s="3"/>
      <c r="M142" s="3"/>
      <c r="N142" s="3"/>
      <c r="O142" s="3"/>
      <c r="P142" s="4"/>
      <c r="Q142" s="4"/>
      <c r="R142" s="4"/>
      <c r="S142" s="4"/>
      <c r="T142" s="4"/>
      <c r="U142" s="4"/>
      <c r="V142" s="4"/>
      <c r="W142" s="4"/>
      <c r="X142" s="4"/>
      <c r="Y142" s="4"/>
      <c r="Z142" s="4"/>
      <c r="AA142" s="4"/>
      <c r="AB142" s="4"/>
      <c r="AC142" s="4"/>
      <c r="AD142" s="4"/>
      <c r="AE142" s="4"/>
      <c r="AF142" s="4"/>
      <c r="AG142" s="4"/>
      <c r="AH142" s="4"/>
      <c r="AI142" s="2"/>
      <c r="AJ142" s="29"/>
      <c r="AK142" s="29"/>
      <c r="AL142" s="29"/>
    </row>
    <row r="143" spans="1:38" ht="3.75" customHeight="1">
      <c r="A143" s="3"/>
      <c r="B143" s="3"/>
      <c r="C143" s="3"/>
      <c r="D143" s="3"/>
      <c r="E143" s="3"/>
      <c r="F143" s="3"/>
      <c r="G143" s="3"/>
      <c r="H143" s="3"/>
      <c r="I143" s="3"/>
      <c r="J143" s="3"/>
      <c r="K143" s="3"/>
      <c r="L143" s="3"/>
      <c r="M143" s="3"/>
      <c r="N143" s="3"/>
      <c r="O143" s="3"/>
      <c r="P143" s="4"/>
      <c r="Q143" s="4"/>
      <c r="R143" s="4"/>
      <c r="S143" s="4"/>
      <c r="T143" s="4"/>
      <c r="U143" s="4"/>
      <c r="V143" s="4"/>
      <c r="W143" s="4"/>
      <c r="X143" s="4"/>
      <c r="Y143" s="4"/>
      <c r="Z143" s="4"/>
      <c r="AA143" s="4"/>
      <c r="AB143" s="4"/>
      <c r="AC143" s="4"/>
      <c r="AD143" s="4"/>
      <c r="AE143" s="4"/>
      <c r="AF143" s="4"/>
      <c r="AG143" s="4"/>
      <c r="AH143" s="4"/>
      <c r="AI143" s="2"/>
      <c r="AJ143" s="29"/>
      <c r="AK143" s="29"/>
      <c r="AL143" s="29"/>
    </row>
    <row r="144" spans="1:38" ht="15">
      <c r="A144" s="3"/>
      <c r="B144" s="3"/>
      <c r="C144" s="9">
        <f>MID(AJ144,1,1)</f>
      </c>
      <c r="D144" s="9">
        <f>MID(AJ144,2,1)</f>
      </c>
      <c r="E144" s="9">
        <f>MID(AJ144,3,1)</f>
      </c>
      <c r="F144" s="9">
        <f>MID(AJ144,4,1)</f>
      </c>
      <c r="G144" s="9">
        <f>MID(AJ144,5,1)</f>
      </c>
      <c r="H144" s="9">
        <f>MID(AJ144,6,1)</f>
      </c>
      <c r="I144" s="9">
        <f>MID(AJ144,7,1)</f>
      </c>
      <c r="J144" s="9">
        <f>MID(AJ144,8,1)</f>
      </c>
      <c r="K144" s="9">
        <f>MID(AJ144,9,1)</f>
      </c>
      <c r="L144" s="9">
        <f>MID(AJ144,10,1)</f>
      </c>
      <c r="M144" s="9">
        <f>MID(AJ144,11,1)</f>
      </c>
      <c r="N144" s="9">
        <f>MID(AJ144,12,1)</f>
      </c>
      <c r="O144" s="9">
        <f>MID(AJ144,13,1)</f>
      </c>
      <c r="P144" s="17">
        <f>MID(AJ144,14,1)</f>
      </c>
      <c r="Q144" s="17">
        <f>MID(AJ144,15,1)</f>
      </c>
      <c r="R144" s="17">
        <f>MID(AJ144,16,1)</f>
      </c>
      <c r="S144" s="17">
        <f>MID(AJ144,17,1)</f>
      </c>
      <c r="T144" s="17">
        <f>MID(AJ144,18,1)</f>
      </c>
      <c r="U144" s="17">
        <f>MID(AJ144,19,1)</f>
      </c>
      <c r="V144" s="17">
        <f>MID(AJ144,20,1)</f>
      </c>
      <c r="W144" s="17">
        <f>MID(AJ144,21,1)</f>
      </c>
      <c r="X144" s="17">
        <f>MID(AJ144,22,1)</f>
      </c>
      <c r="Y144" s="17">
        <f>MID(AJ144,23,1)</f>
      </c>
      <c r="Z144" s="17">
        <f>MID(AJ144,24,1)</f>
      </c>
      <c r="AA144" s="17">
        <f>MID(AJ144,25,1)</f>
      </c>
      <c r="AB144" s="17">
        <f>MID(AJ144,26,1)</f>
      </c>
      <c r="AC144" s="17">
        <f>MID(AJ144,27,1)</f>
      </c>
      <c r="AD144" s="17">
        <f>MID(AJ144,28,1)</f>
      </c>
      <c r="AE144" s="17">
        <f>MID(AJ144,29,1)</f>
      </c>
      <c r="AF144" s="17">
        <f>MID(AJ144,30,1)</f>
      </c>
      <c r="AG144" s="17">
        <f>MID(AJ144,31,1)</f>
      </c>
      <c r="AH144" s="17">
        <f>MID(AJ144,32,1)</f>
      </c>
      <c r="AI144" s="2"/>
      <c r="AJ144" s="32"/>
      <c r="AK144" s="29"/>
      <c r="AL144" s="29"/>
    </row>
    <row r="145" spans="1:38" ht="3.75" customHeight="1">
      <c r="A145" s="3"/>
      <c r="B145" s="3"/>
      <c r="C145" s="3"/>
      <c r="D145" s="3"/>
      <c r="E145" s="3"/>
      <c r="F145" s="3"/>
      <c r="G145" s="3"/>
      <c r="H145" s="3"/>
      <c r="I145" s="3"/>
      <c r="J145" s="3"/>
      <c r="K145" s="3"/>
      <c r="L145" s="3"/>
      <c r="M145" s="3"/>
      <c r="N145" s="3"/>
      <c r="O145" s="3"/>
      <c r="P145" s="4"/>
      <c r="Q145" s="4"/>
      <c r="R145" s="4"/>
      <c r="S145" s="4"/>
      <c r="T145" s="4"/>
      <c r="U145" s="4"/>
      <c r="V145" s="4"/>
      <c r="W145" s="4"/>
      <c r="X145" s="4"/>
      <c r="Y145" s="4"/>
      <c r="Z145" s="4"/>
      <c r="AA145" s="4"/>
      <c r="AB145" s="4"/>
      <c r="AC145" s="4"/>
      <c r="AD145" s="4"/>
      <c r="AE145" s="4"/>
      <c r="AF145" s="4"/>
      <c r="AG145" s="4"/>
      <c r="AH145" s="4"/>
      <c r="AI145" s="2"/>
      <c r="AJ145" s="29"/>
      <c r="AK145" s="29"/>
      <c r="AL145" s="29"/>
    </row>
    <row r="146" spans="1:38" ht="15">
      <c r="A146" s="3"/>
      <c r="B146" s="3"/>
      <c r="C146" s="3" t="s">
        <v>27</v>
      </c>
      <c r="D146" s="3"/>
      <c r="E146" s="3"/>
      <c r="F146" s="3"/>
      <c r="G146" s="3"/>
      <c r="H146" s="3"/>
      <c r="I146" s="3"/>
      <c r="J146" s="3"/>
      <c r="K146" s="3"/>
      <c r="L146" s="3"/>
      <c r="M146" s="3"/>
      <c r="N146" s="3"/>
      <c r="O146" s="3"/>
      <c r="P146" s="4"/>
      <c r="Q146" s="4"/>
      <c r="R146" s="4"/>
      <c r="S146" s="4"/>
      <c r="T146" s="4"/>
      <c r="U146" s="4"/>
      <c r="V146" s="4"/>
      <c r="W146" s="4"/>
      <c r="X146" s="4"/>
      <c r="Y146" s="4"/>
      <c r="Z146" s="4"/>
      <c r="AA146" s="4"/>
      <c r="AB146" s="4"/>
      <c r="AC146" s="4"/>
      <c r="AD146" s="4"/>
      <c r="AE146" s="4"/>
      <c r="AF146" s="4"/>
      <c r="AG146" s="4"/>
      <c r="AH146" s="4"/>
      <c r="AI146" s="2"/>
      <c r="AJ146" s="29"/>
      <c r="AK146" s="29"/>
      <c r="AL146" s="29"/>
    </row>
    <row r="147" spans="1:38" ht="3.75" customHeight="1">
      <c r="A147" s="3"/>
      <c r="B147" s="3"/>
      <c r="C147" s="3"/>
      <c r="D147" s="3"/>
      <c r="E147" s="3"/>
      <c r="F147" s="3"/>
      <c r="G147" s="3"/>
      <c r="H147" s="3"/>
      <c r="I147" s="3"/>
      <c r="J147" s="3"/>
      <c r="K147" s="3"/>
      <c r="L147" s="3"/>
      <c r="M147" s="3"/>
      <c r="N147" s="3"/>
      <c r="O147" s="3"/>
      <c r="P147" s="4"/>
      <c r="Q147" s="4"/>
      <c r="R147" s="4"/>
      <c r="S147" s="4"/>
      <c r="T147" s="4"/>
      <c r="U147" s="4"/>
      <c r="V147" s="4"/>
      <c r="W147" s="4"/>
      <c r="X147" s="4"/>
      <c r="Y147" s="4"/>
      <c r="Z147" s="4"/>
      <c r="AA147" s="4"/>
      <c r="AB147" s="4"/>
      <c r="AC147" s="4"/>
      <c r="AD147" s="4"/>
      <c r="AE147" s="4"/>
      <c r="AF147" s="4"/>
      <c r="AG147" s="4"/>
      <c r="AH147" s="4"/>
      <c r="AI147" s="2"/>
      <c r="AJ147" s="29"/>
      <c r="AK147" s="29"/>
      <c r="AL147" s="29"/>
    </row>
    <row r="148" spans="1:38" ht="15">
      <c r="A148" s="3"/>
      <c r="B148" s="3"/>
      <c r="C148" s="9">
        <f>MID(AJ148,1,1)</f>
      </c>
      <c r="D148" s="9">
        <f>MID(AJ148,2,1)</f>
      </c>
      <c r="E148" s="9">
        <f>MID(AJ148,3,1)</f>
      </c>
      <c r="F148" s="9">
        <f>MID(AJ148,4,1)</f>
      </c>
      <c r="G148" s="9">
        <f>MID(AJ148,5,1)</f>
      </c>
      <c r="H148" s="9">
        <f>MID(AJ148,6,1)</f>
      </c>
      <c r="I148" s="9">
        <f>MID(AJ148,7,1)</f>
      </c>
      <c r="J148" s="9">
        <f>MID(AJ148,8,1)</f>
      </c>
      <c r="K148" s="9">
        <f>MID(AJ148,9,1)</f>
      </c>
      <c r="L148" s="9">
        <f>MID(AJ148,10,1)</f>
      </c>
      <c r="M148" s="9">
        <f>MID(AJ148,11,1)</f>
      </c>
      <c r="N148" s="9">
        <f>MID(AJ148,12,1)</f>
      </c>
      <c r="O148" s="9">
        <f>MID(AJ148,13,1)</f>
      </c>
      <c r="P148" s="17">
        <f>MID(AJ148,14,1)</f>
      </c>
      <c r="Q148" s="17">
        <f>MID(AJ148,15,1)</f>
      </c>
      <c r="R148" s="17">
        <f>MID(AJ148,16,1)</f>
      </c>
      <c r="S148" s="17">
        <f>MID(AJ148,17,1)</f>
      </c>
      <c r="T148" s="17">
        <f>MID(AJ148,18,1)</f>
      </c>
      <c r="U148" s="17">
        <f>MID(AJ148,19,1)</f>
      </c>
      <c r="V148" s="17">
        <f>MID(AJ148,20,1)</f>
      </c>
      <c r="W148" s="17">
        <f>MID(AJ148,21,1)</f>
      </c>
      <c r="X148" s="17">
        <f>MID(AJ148,22,1)</f>
      </c>
      <c r="Y148" s="17">
        <f>MID(AJ148,23,1)</f>
      </c>
      <c r="Z148" s="17">
        <f>MID(AJ148,24,1)</f>
      </c>
      <c r="AA148" s="17">
        <f>MID(AJ148,25,1)</f>
      </c>
      <c r="AB148" s="17">
        <f>MID(AJ148,26,1)</f>
      </c>
      <c r="AC148" s="17">
        <f>MID(AJ148,27,1)</f>
      </c>
      <c r="AD148" s="17">
        <f>MID(AJ148,28,1)</f>
      </c>
      <c r="AE148" s="17">
        <f>MID(AJ148,29,1)</f>
      </c>
      <c r="AF148" s="17">
        <f>MID(AJ148,30,1)</f>
      </c>
      <c r="AG148" s="17">
        <f>MID(AJ148,31,1)</f>
      </c>
      <c r="AH148" s="17">
        <f>MID(AJ148,32,1)</f>
      </c>
      <c r="AI148" s="2"/>
      <c r="AJ148" s="32"/>
      <c r="AK148" s="29"/>
      <c r="AL148" s="29"/>
    </row>
    <row r="149" spans="1:38" ht="9" customHeight="1">
      <c r="A149" s="3"/>
      <c r="B149" s="3"/>
      <c r="C149" s="3"/>
      <c r="D149" s="3"/>
      <c r="E149" s="3"/>
      <c r="F149" s="3"/>
      <c r="G149" s="3"/>
      <c r="H149" s="3"/>
      <c r="I149" s="3"/>
      <c r="J149" s="3"/>
      <c r="K149" s="3"/>
      <c r="L149" s="3"/>
      <c r="M149" s="3"/>
      <c r="N149" s="3"/>
      <c r="O149" s="3"/>
      <c r="P149" s="4"/>
      <c r="Q149" s="4"/>
      <c r="R149" s="4"/>
      <c r="S149" s="4"/>
      <c r="T149" s="4"/>
      <c r="U149" s="4"/>
      <c r="V149" s="4"/>
      <c r="W149" s="4"/>
      <c r="X149" s="4"/>
      <c r="Y149" s="4"/>
      <c r="Z149" s="4"/>
      <c r="AA149" s="4"/>
      <c r="AB149" s="4"/>
      <c r="AC149" s="4"/>
      <c r="AD149" s="4"/>
      <c r="AE149" s="4"/>
      <c r="AF149" s="4"/>
      <c r="AG149" s="4"/>
      <c r="AH149" s="4"/>
      <c r="AI149" s="2"/>
      <c r="AJ149" s="29"/>
      <c r="AK149" s="29"/>
      <c r="AL149" s="29"/>
    </row>
    <row r="150" spans="1:38" ht="15">
      <c r="A150" s="3"/>
      <c r="B150" s="8" t="s">
        <v>79</v>
      </c>
      <c r="C150" s="3" t="s">
        <v>80</v>
      </c>
      <c r="D150" s="3"/>
      <c r="E150" s="3"/>
      <c r="F150" s="3"/>
      <c r="G150" s="3"/>
      <c r="H150" s="3"/>
      <c r="I150" s="3"/>
      <c r="J150" s="3"/>
      <c r="K150" s="3"/>
      <c r="L150" s="3"/>
      <c r="M150" s="3"/>
      <c r="N150" s="3"/>
      <c r="O150" s="3"/>
      <c r="P150" s="4"/>
      <c r="Q150" s="4"/>
      <c r="R150" s="4"/>
      <c r="S150" s="4"/>
      <c r="T150" s="4"/>
      <c r="U150" s="4"/>
      <c r="V150" s="4"/>
      <c r="W150" s="4"/>
      <c r="X150" s="4"/>
      <c r="Y150" s="4"/>
      <c r="Z150" s="4"/>
      <c r="AA150" s="4"/>
      <c r="AB150" s="4"/>
      <c r="AC150" s="4"/>
      <c r="AD150" s="4"/>
      <c r="AE150" s="4"/>
      <c r="AF150" s="4"/>
      <c r="AG150" s="4"/>
      <c r="AH150" s="4"/>
      <c r="AI150" s="2"/>
      <c r="AJ150" s="29"/>
      <c r="AK150" s="29"/>
      <c r="AL150" s="29"/>
    </row>
    <row r="151" spans="1:38" ht="15">
      <c r="A151" s="3"/>
      <c r="B151" s="3"/>
      <c r="C151" s="3" t="s">
        <v>12</v>
      </c>
      <c r="D151" s="3"/>
      <c r="E151" s="3"/>
      <c r="F151" s="3"/>
      <c r="G151" s="3"/>
      <c r="H151" s="3"/>
      <c r="I151" s="3"/>
      <c r="J151" s="3"/>
      <c r="K151" s="3"/>
      <c r="L151" s="3"/>
      <c r="M151" s="3"/>
      <c r="N151" s="3"/>
      <c r="O151" s="3"/>
      <c r="P151" s="4"/>
      <c r="Q151" s="4"/>
      <c r="R151" s="4"/>
      <c r="S151" s="4"/>
      <c r="T151" s="4"/>
      <c r="U151" s="4"/>
      <c r="V151" s="4"/>
      <c r="W151" s="4"/>
      <c r="X151" s="4"/>
      <c r="Y151" s="4"/>
      <c r="Z151" s="4"/>
      <c r="AA151" s="4"/>
      <c r="AB151" s="4"/>
      <c r="AC151" s="4"/>
      <c r="AD151" s="4"/>
      <c r="AE151" s="4"/>
      <c r="AF151" s="4"/>
      <c r="AG151" s="4"/>
      <c r="AH151" s="4"/>
      <c r="AI151" s="2"/>
      <c r="AJ151" s="29"/>
      <c r="AK151" s="29"/>
      <c r="AL151" s="29"/>
    </row>
    <row r="152" spans="1:38" ht="3.75" customHeight="1">
      <c r="A152" s="3"/>
      <c r="B152" s="3"/>
      <c r="C152" s="3"/>
      <c r="D152" s="3"/>
      <c r="E152" s="3"/>
      <c r="F152" s="3"/>
      <c r="G152" s="3"/>
      <c r="H152" s="3"/>
      <c r="I152" s="3"/>
      <c r="J152" s="3"/>
      <c r="K152" s="3"/>
      <c r="L152" s="3"/>
      <c r="M152" s="3"/>
      <c r="N152" s="3"/>
      <c r="O152" s="3"/>
      <c r="P152" s="4"/>
      <c r="Q152" s="4"/>
      <c r="R152" s="4"/>
      <c r="S152" s="4"/>
      <c r="T152" s="4"/>
      <c r="U152" s="4"/>
      <c r="V152" s="4"/>
      <c r="W152" s="4"/>
      <c r="X152" s="4"/>
      <c r="Y152" s="4"/>
      <c r="Z152" s="4"/>
      <c r="AA152" s="4"/>
      <c r="AB152" s="4"/>
      <c r="AC152" s="4"/>
      <c r="AD152" s="4"/>
      <c r="AE152" s="4"/>
      <c r="AF152" s="4"/>
      <c r="AG152" s="4"/>
      <c r="AH152" s="4"/>
      <c r="AI152" s="2"/>
      <c r="AJ152" s="29"/>
      <c r="AK152" s="29"/>
      <c r="AL152" s="29"/>
    </row>
    <row r="153" spans="1:38" ht="15">
      <c r="A153" s="3"/>
      <c r="B153" s="3"/>
      <c r="C153" s="3" t="s">
        <v>81</v>
      </c>
      <c r="D153" s="3"/>
      <c r="E153" s="3"/>
      <c r="F153" s="3"/>
      <c r="G153" s="3"/>
      <c r="H153" s="3"/>
      <c r="I153" s="3"/>
      <c r="J153" s="3"/>
      <c r="K153" s="3"/>
      <c r="L153" s="3"/>
      <c r="M153" s="2"/>
      <c r="N153" s="3"/>
      <c r="O153" s="3"/>
      <c r="P153" s="4"/>
      <c r="Q153" s="4"/>
      <c r="R153" s="4" t="s">
        <v>82</v>
      </c>
      <c r="S153" s="4"/>
      <c r="T153" s="4"/>
      <c r="U153" s="4"/>
      <c r="V153" s="4"/>
      <c r="W153" s="4"/>
      <c r="X153" s="2"/>
      <c r="Y153" s="4"/>
      <c r="Z153" s="4"/>
      <c r="AA153" s="4"/>
      <c r="AB153" s="4"/>
      <c r="AC153" s="4"/>
      <c r="AD153" s="4"/>
      <c r="AE153" s="4"/>
      <c r="AF153" s="4"/>
      <c r="AG153" s="4"/>
      <c r="AH153" s="4"/>
      <c r="AI153" s="2"/>
      <c r="AJ153" s="32"/>
      <c r="AK153" s="32"/>
      <c r="AL153" s="29"/>
    </row>
    <row r="154" spans="1:38" ht="3.75" customHeight="1">
      <c r="A154" s="3"/>
      <c r="B154" s="3"/>
      <c r="C154" s="3"/>
      <c r="D154" s="3"/>
      <c r="E154" s="3"/>
      <c r="F154" s="3"/>
      <c r="G154" s="3"/>
      <c r="H154" s="3"/>
      <c r="I154" s="3"/>
      <c r="J154" s="3"/>
      <c r="K154" s="3"/>
      <c r="L154" s="3"/>
      <c r="M154" s="3"/>
      <c r="N154" s="3"/>
      <c r="O154" s="3"/>
      <c r="P154" s="4"/>
      <c r="Q154" s="4"/>
      <c r="R154" s="4"/>
      <c r="S154" s="4"/>
      <c r="T154" s="4"/>
      <c r="U154" s="4"/>
      <c r="V154" s="4"/>
      <c r="W154" s="4"/>
      <c r="X154" s="4"/>
      <c r="Y154" s="4"/>
      <c r="Z154" s="4"/>
      <c r="AA154" s="4"/>
      <c r="AB154" s="4"/>
      <c r="AC154" s="4"/>
      <c r="AD154" s="4"/>
      <c r="AE154" s="4"/>
      <c r="AF154" s="4"/>
      <c r="AG154" s="4"/>
      <c r="AH154" s="4"/>
      <c r="AI154" s="2"/>
      <c r="AJ154" s="29"/>
      <c r="AK154" s="29"/>
      <c r="AL154" s="29"/>
    </row>
    <row r="155" spans="1:38" ht="15">
      <c r="A155" s="3"/>
      <c r="B155" s="3"/>
      <c r="C155" s="3" t="s">
        <v>83</v>
      </c>
      <c r="D155" s="3"/>
      <c r="E155" s="3"/>
      <c r="F155" s="3"/>
      <c r="G155" s="3"/>
      <c r="H155" s="3"/>
      <c r="I155" s="3"/>
      <c r="J155" s="3"/>
      <c r="K155" s="3"/>
      <c r="L155" s="3"/>
      <c r="M155" s="3"/>
      <c r="N155" s="3"/>
      <c r="O155" s="3"/>
      <c r="P155" s="4"/>
      <c r="Q155" s="4"/>
      <c r="R155" s="4"/>
      <c r="S155" s="4"/>
      <c r="T155" s="4"/>
      <c r="U155" s="4"/>
      <c r="V155" s="4"/>
      <c r="W155" s="4"/>
      <c r="X155" s="4"/>
      <c r="Y155" s="4"/>
      <c r="Z155" s="4"/>
      <c r="AA155" s="4"/>
      <c r="AB155" s="4"/>
      <c r="AC155" s="4"/>
      <c r="AD155" s="4"/>
      <c r="AE155" s="4"/>
      <c r="AF155" s="4"/>
      <c r="AG155" s="4"/>
      <c r="AH155" s="4"/>
      <c r="AI155" s="2"/>
      <c r="AJ155" s="29"/>
      <c r="AK155" s="29"/>
      <c r="AL155" s="29"/>
    </row>
    <row r="156" spans="1:38" ht="15">
      <c r="A156" s="3"/>
      <c r="B156" s="3"/>
      <c r="C156" s="3" t="s">
        <v>78</v>
      </c>
      <c r="D156" s="3"/>
      <c r="E156" s="3"/>
      <c r="F156" s="3"/>
      <c r="G156" s="3"/>
      <c r="H156" s="3"/>
      <c r="I156" s="3"/>
      <c r="J156" s="3"/>
      <c r="K156" s="3"/>
      <c r="L156" s="3"/>
      <c r="M156" s="3"/>
      <c r="N156" s="3"/>
      <c r="O156" s="3"/>
      <c r="P156" s="4"/>
      <c r="Q156" s="4"/>
      <c r="R156" s="4"/>
      <c r="S156" s="4"/>
      <c r="T156" s="4"/>
      <c r="U156" s="4"/>
      <c r="V156" s="4"/>
      <c r="W156" s="4"/>
      <c r="X156" s="4"/>
      <c r="Y156" s="4"/>
      <c r="Z156" s="4"/>
      <c r="AA156" s="4"/>
      <c r="AB156" s="4"/>
      <c r="AC156" s="4"/>
      <c r="AD156" s="4"/>
      <c r="AE156" s="4"/>
      <c r="AF156" s="4"/>
      <c r="AG156" s="4"/>
      <c r="AH156" s="4"/>
      <c r="AI156" s="2"/>
      <c r="AJ156" s="29"/>
      <c r="AK156" s="29"/>
      <c r="AL156" s="29"/>
    </row>
    <row r="157" spans="1:38" ht="3.75" customHeight="1">
      <c r="A157" s="3"/>
      <c r="B157" s="3"/>
      <c r="C157" s="3"/>
      <c r="D157" s="3"/>
      <c r="E157" s="3"/>
      <c r="F157" s="3"/>
      <c r="G157" s="3"/>
      <c r="H157" s="3"/>
      <c r="I157" s="3"/>
      <c r="J157" s="3"/>
      <c r="K157" s="3"/>
      <c r="L157" s="3"/>
      <c r="M157" s="3"/>
      <c r="N157" s="3"/>
      <c r="O157" s="3"/>
      <c r="P157" s="4"/>
      <c r="Q157" s="4"/>
      <c r="R157" s="4"/>
      <c r="S157" s="4"/>
      <c r="T157" s="4"/>
      <c r="U157" s="4"/>
      <c r="V157" s="4"/>
      <c r="W157" s="4"/>
      <c r="X157" s="4"/>
      <c r="Y157" s="4"/>
      <c r="Z157" s="4"/>
      <c r="AA157" s="4"/>
      <c r="AB157" s="4"/>
      <c r="AC157" s="4"/>
      <c r="AD157" s="4"/>
      <c r="AE157" s="4"/>
      <c r="AF157" s="4"/>
      <c r="AG157" s="4"/>
      <c r="AH157" s="4"/>
      <c r="AI157" s="2"/>
      <c r="AJ157" s="29"/>
      <c r="AK157" s="29"/>
      <c r="AL157" s="29"/>
    </row>
    <row r="158" spans="1:38" ht="15">
      <c r="A158" s="3"/>
      <c r="B158" s="3"/>
      <c r="C158" s="4" t="s">
        <v>22</v>
      </c>
      <c r="D158" s="4"/>
      <c r="E158" s="4"/>
      <c r="F158" s="4"/>
      <c r="G158" s="4"/>
      <c r="H158" s="4"/>
      <c r="I158" s="2"/>
      <c r="J158" s="2"/>
      <c r="K158" s="2"/>
      <c r="L158" s="4" t="s">
        <v>23</v>
      </c>
      <c r="M158" s="4"/>
      <c r="N158" s="4"/>
      <c r="O158" s="4"/>
      <c r="P158" s="4"/>
      <c r="Q158" s="4"/>
      <c r="R158" s="4"/>
      <c r="S158" s="2"/>
      <c r="T158" s="4" t="s">
        <v>24</v>
      </c>
      <c r="U158" s="4"/>
      <c r="V158" s="4"/>
      <c r="W158" s="4"/>
      <c r="X158" s="4"/>
      <c r="Y158" s="4"/>
      <c r="Z158" s="4"/>
      <c r="AA158" s="4"/>
      <c r="AB158" s="4"/>
      <c r="AC158" s="4"/>
      <c r="AD158" s="4"/>
      <c r="AE158" s="4"/>
      <c r="AF158" s="4"/>
      <c r="AG158" s="4"/>
      <c r="AH158" s="4"/>
      <c r="AI158" s="2"/>
      <c r="AJ158" s="32"/>
      <c r="AK158" s="32"/>
      <c r="AL158" s="32"/>
    </row>
    <row r="159" spans="1:38" ht="3.75" customHeight="1">
      <c r="A159" s="3"/>
      <c r="B159" s="3"/>
      <c r="C159" s="3"/>
      <c r="D159" s="3"/>
      <c r="E159" s="3"/>
      <c r="F159" s="3"/>
      <c r="G159" s="3"/>
      <c r="H159" s="3"/>
      <c r="I159" s="3"/>
      <c r="J159" s="3"/>
      <c r="K159" s="3"/>
      <c r="L159" s="3"/>
      <c r="M159" s="3"/>
      <c r="N159" s="3"/>
      <c r="O159" s="3"/>
      <c r="P159" s="4"/>
      <c r="Q159" s="4"/>
      <c r="R159" s="4"/>
      <c r="S159" s="4"/>
      <c r="T159" s="4"/>
      <c r="U159" s="4"/>
      <c r="V159" s="4"/>
      <c r="W159" s="4"/>
      <c r="X159" s="4"/>
      <c r="Y159" s="4"/>
      <c r="Z159" s="4"/>
      <c r="AA159" s="4"/>
      <c r="AB159" s="4"/>
      <c r="AC159" s="4"/>
      <c r="AD159" s="4"/>
      <c r="AE159" s="4"/>
      <c r="AF159" s="4"/>
      <c r="AG159" s="4"/>
      <c r="AH159" s="4"/>
      <c r="AI159" s="2"/>
      <c r="AJ159" s="29"/>
      <c r="AK159" s="29"/>
      <c r="AL159" s="29"/>
    </row>
    <row r="160" spans="1:38" ht="15">
      <c r="A160" s="3"/>
      <c r="B160" s="3"/>
      <c r="C160" s="3" t="s">
        <v>25</v>
      </c>
      <c r="D160" s="3"/>
      <c r="E160" s="3"/>
      <c r="F160" s="3"/>
      <c r="G160" s="3"/>
      <c r="H160" s="3"/>
      <c r="I160" s="3"/>
      <c r="J160" s="3"/>
      <c r="K160" s="3"/>
      <c r="L160" s="3"/>
      <c r="M160" s="3"/>
      <c r="N160" s="3"/>
      <c r="O160" s="3"/>
      <c r="P160" s="15"/>
      <c r="Q160" s="15"/>
      <c r="R160" s="15"/>
      <c r="S160" s="15"/>
      <c r="T160" s="15"/>
      <c r="U160" s="15"/>
      <c r="V160" s="15"/>
      <c r="W160" s="15"/>
      <c r="X160" s="15"/>
      <c r="Y160" s="15"/>
      <c r="Z160" s="15"/>
      <c r="AA160" s="15"/>
      <c r="AB160" s="15"/>
      <c r="AC160" s="15"/>
      <c r="AD160" s="15"/>
      <c r="AE160" s="15"/>
      <c r="AF160" s="15"/>
      <c r="AG160" s="15"/>
      <c r="AH160" s="15"/>
      <c r="AI160" s="2"/>
      <c r="AJ160" s="29"/>
      <c r="AK160" s="29"/>
      <c r="AL160" s="29"/>
    </row>
    <row r="161" spans="1:38" ht="3.75" customHeight="1">
      <c r="A161" s="3"/>
      <c r="B161" s="3"/>
      <c r="C161" s="3"/>
      <c r="D161" s="3"/>
      <c r="E161" s="3"/>
      <c r="F161" s="3"/>
      <c r="G161" s="3"/>
      <c r="H161" s="3"/>
      <c r="I161" s="3"/>
      <c r="J161" s="3"/>
      <c r="K161" s="3"/>
      <c r="L161" s="3"/>
      <c r="M161" s="3"/>
      <c r="N161" s="3"/>
      <c r="O161" s="3"/>
      <c r="P161" s="15"/>
      <c r="Q161" s="15"/>
      <c r="R161" s="15"/>
      <c r="S161" s="15"/>
      <c r="T161" s="15"/>
      <c r="U161" s="15"/>
      <c r="V161" s="15"/>
      <c r="W161" s="15"/>
      <c r="X161" s="15"/>
      <c r="Y161" s="15"/>
      <c r="Z161" s="15"/>
      <c r="AA161" s="15"/>
      <c r="AB161" s="15"/>
      <c r="AC161" s="15"/>
      <c r="AD161" s="15"/>
      <c r="AE161" s="15"/>
      <c r="AF161" s="15"/>
      <c r="AG161" s="15"/>
      <c r="AH161" s="15"/>
      <c r="AI161" s="2"/>
      <c r="AJ161" s="29"/>
      <c r="AK161" s="29"/>
      <c r="AL161" s="29"/>
    </row>
    <row r="162" spans="1:38" ht="15">
      <c r="A162" s="3"/>
      <c r="B162" s="3"/>
      <c r="C162" s="9">
        <f>MID(AJ162,1,1)</f>
      </c>
      <c r="D162" s="9">
        <f>MID(AJ162,2,1)</f>
      </c>
      <c r="E162" s="9">
        <f>MID(AJ162,3,1)</f>
      </c>
      <c r="F162" s="9">
        <f>MID(AJ162,4,1)</f>
      </c>
      <c r="G162" s="9">
        <f>MID(AJ162,5,1)</f>
      </c>
      <c r="H162" s="9">
        <f>MID(AJ162,6,1)</f>
      </c>
      <c r="I162" s="9">
        <f>MID(AJ162,7,1)</f>
      </c>
      <c r="J162" s="9">
        <f>MID(AJ162,8,1)</f>
      </c>
      <c r="K162" s="9">
        <f>MID(AJ162,9,1)</f>
      </c>
      <c r="L162" s="9">
        <f>MID(AJ162,10,1)</f>
      </c>
      <c r="M162" s="9">
        <f>MID(AJ162,11,1)</f>
      </c>
      <c r="N162" s="9">
        <f>MID(AJ162,12,1)</f>
      </c>
      <c r="O162" s="9">
        <f>MID(AJ162,13,1)</f>
      </c>
      <c r="P162" s="17">
        <f>MID(AJ162,14,1)</f>
      </c>
      <c r="Q162" s="17">
        <f>MID(AJ162,15,1)</f>
      </c>
      <c r="R162" s="17">
        <f>MID(AJ162,16,1)</f>
      </c>
      <c r="S162" s="17">
        <f>MID(AJ162,17,1)</f>
      </c>
      <c r="T162" s="17">
        <f>MID(AJ162,18,1)</f>
      </c>
      <c r="U162" s="17">
        <f>MID(AJ162,19,1)</f>
      </c>
      <c r="V162" s="17">
        <f>MID(AJ162,20,1)</f>
      </c>
      <c r="W162" s="17">
        <f>MID(AJ162,21,1)</f>
      </c>
      <c r="X162" s="17">
        <f>MID(AJ162,22,1)</f>
      </c>
      <c r="Y162" s="17">
        <f>MID(AJ162,23,1)</f>
      </c>
      <c r="Z162" s="17">
        <f>MID(AJ162,24,1)</f>
      </c>
      <c r="AA162" s="17">
        <f>MID(AJ162,25,1)</f>
      </c>
      <c r="AB162" s="17">
        <f>MID(AJ162,26,1)</f>
      </c>
      <c r="AC162" s="17">
        <f>MID(AJ162,27,1)</f>
      </c>
      <c r="AD162" s="17">
        <f>MID(AJ162,28,1)</f>
      </c>
      <c r="AE162" s="17">
        <f>MID(AJ162,29,1)</f>
      </c>
      <c r="AF162" s="17">
        <f>MID(AJ162,30,1)</f>
      </c>
      <c r="AG162" s="17">
        <f>MID(AJ162,31,1)</f>
      </c>
      <c r="AH162" s="17">
        <f>MID(AJ162,32,1)</f>
      </c>
      <c r="AI162" s="2"/>
      <c r="AJ162" s="32"/>
      <c r="AK162" s="29"/>
      <c r="AL162" s="29"/>
    </row>
    <row r="163" spans="1:38" ht="3.75" customHeight="1">
      <c r="A163" s="3"/>
      <c r="B163" s="3"/>
      <c r="C163" s="3"/>
      <c r="D163" s="3"/>
      <c r="E163" s="3"/>
      <c r="F163" s="3"/>
      <c r="G163" s="3"/>
      <c r="H163" s="3"/>
      <c r="I163" s="3"/>
      <c r="J163" s="3"/>
      <c r="K163" s="3"/>
      <c r="L163" s="3"/>
      <c r="M163" s="3"/>
      <c r="N163" s="3"/>
      <c r="O163" s="3"/>
      <c r="P163" s="4"/>
      <c r="Q163" s="4"/>
      <c r="R163" s="4"/>
      <c r="S163" s="4"/>
      <c r="T163" s="4"/>
      <c r="U163" s="4"/>
      <c r="V163" s="4"/>
      <c r="W163" s="4"/>
      <c r="X163" s="4"/>
      <c r="Y163" s="4"/>
      <c r="Z163" s="4"/>
      <c r="AA163" s="4"/>
      <c r="AB163" s="4"/>
      <c r="AC163" s="4"/>
      <c r="AD163" s="4"/>
      <c r="AE163" s="4"/>
      <c r="AF163" s="4"/>
      <c r="AG163" s="4"/>
      <c r="AH163" s="4"/>
      <c r="AI163" s="2"/>
      <c r="AJ163" s="29"/>
      <c r="AK163" s="29"/>
      <c r="AL163" s="29"/>
    </row>
    <row r="164" spans="1:38" ht="15">
      <c r="A164" s="3"/>
      <c r="B164" s="3"/>
      <c r="C164" s="3" t="s">
        <v>26</v>
      </c>
      <c r="D164" s="3"/>
      <c r="E164" s="3"/>
      <c r="F164" s="3"/>
      <c r="G164" s="3"/>
      <c r="H164" s="3"/>
      <c r="I164" s="3"/>
      <c r="J164" s="3"/>
      <c r="K164" s="3"/>
      <c r="L164" s="3"/>
      <c r="M164" s="3"/>
      <c r="N164" s="3"/>
      <c r="O164" s="3"/>
      <c r="P164" s="4"/>
      <c r="Q164" s="4"/>
      <c r="R164" s="4"/>
      <c r="S164" s="4"/>
      <c r="T164" s="4"/>
      <c r="U164" s="4"/>
      <c r="V164" s="4"/>
      <c r="W164" s="4"/>
      <c r="X164" s="4"/>
      <c r="Y164" s="4"/>
      <c r="Z164" s="4"/>
      <c r="AA164" s="4"/>
      <c r="AB164" s="4"/>
      <c r="AC164" s="4"/>
      <c r="AD164" s="4"/>
      <c r="AE164" s="4"/>
      <c r="AF164" s="4"/>
      <c r="AG164" s="4"/>
      <c r="AH164" s="4"/>
      <c r="AI164" s="2"/>
      <c r="AJ164" s="29"/>
      <c r="AK164" s="29"/>
      <c r="AL164" s="29"/>
    </row>
    <row r="165" spans="1:38" ht="3.75" customHeight="1">
      <c r="A165" s="3"/>
      <c r="B165" s="3"/>
      <c r="C165" s="3"/>
      <c r="D165" s="3"/>
      <c r="E165" s="3"/>
      <c r="F165" s="3"/>
      <c r="G165" s="3"/>
      <c r="H165" s="3"/>
      <c r="I165" s="3"/>
      <c r="J165" s="3"/>
      <c r="K165" s="3"/>
      <c r="L165" s="3"/>
      <c r="M165" s="3"/>
      <c r="N165" s="3"/>
      <c r="O165" s="3"/>
      <c r="P165" s="4"/>
      <c r="Q165" s="4"/>
      <c r="R165" s="4"/>
      <c r="S165" s="4"/>
      <c r="T165" s="4"/>
      <c r="U165" s="4"/>
      <c r="V165" s="4"/>
      <c r="W165" s="4"/>
      <c r="X165" s="4"/>
      <c r="Y165" s="4"/>
      <c r="Z165" s="4"/>
      <c r="AA165" s="4"/>
      <c r="AB165" s="4"/>
      <c r="AC165" s="4"/>
      <c r="AD165" s="4"/>
      <c r="AE165" s="4"/>
      <c r="AF165" s="4"/>
      <c r="AG165" s="4"/>
      <c r="AH165" s="4"/>
      <c r="AI165" s="2"/>
      <c r="AJ165" s="29"/>
      <c r="AK165" s="29"/>
      <c r="AL165" s="29"/>
    </row>
    <row r="166" spans="1:38" ht="15">
      <c r="A166" s="3"/>
      <c r="B166" s="3"/>
      <c r="C166" s="9">
        <f>MID(AJ166,1,1)</f>
      </c>
      <c r="D166" s="9">
        <f>MID(AJ166,2,1)</f>
      </c>
      <c r="E166" s="9">
        <f>MID(AJ166,3,1)</f>
      </c>
      <c r="F166" s="9">
        <f>MID(AJ166,4,1)</f>
      </c>
      <c r="G166" s="9">
        <f>MID(AJ166,5,1)</f>
      </c>
      <c r="H166" s="9">
        <f>MID(AJ166,6,1)</f>
      </c>
      <c r="I166" s="9">
        <f>MID(AJ166,7,1)</f>
      </c>
      <c r="J166" s="9">
        <f>MID(AJ166,8,1)</f>
      </c>
      <c r="K166" s="9">
        <f>MID(AJ166,9,1)</f>
      </c>
      <c r="L166" s="9">
        <f>MID(AJ166,10,1)</f>
      </c>
      <c r="M166" s="9">
        <f>MID(AJ166,11,1)</f>
      </c>
      <c r="N166" s="9">
        <f>MID(AJ166,12,1)</f>
      </c>
      <c r="O166" s="9">
        <f>MID(AJ166,13,1)</f>
      </c>
      <c r="P166" s="17">
        <f>MID(AJ166,14,1)</f>
      </c>
      <c r="Q166" s="17">
        <f>MID(AJ166,15,1)</f>
      </c>
      <c r="R166" s="17">
        <f>MID(AJ166,16,1)</f>
      </c>
      <c r="S166" s="17">
        <f>MID(AJ166,17,1)</f>
      </c>
      <c r="T166" s="17">
        <f>MID(AJ166,18,1)</f>
      </c>
      <c r="U166" s="17">
        <f>MID(AJ166,19,1)</f>
      </c>
      <c r="V166" s="17">
        <f>MID(AJ166,20,1)</f>
      </c>
      <c r="W166" s="17">
        <f>MID(AJ166,21,1)</f>
      </c>
      <c r="X166" s="17">
        <f>MID(AJ166,22,1)</f>
      </c>
      <c r="Y166" s="17">
        <f>MID(AJ166,23,1)</f>
      </c>
      <c r="Z166" s="17">
        <f>MID(AJ166,24,1)</f>
      </c>
      <c r="AA166" s="17">
        <f>MID(AJ166,25,1)</f>
      </c>
      <c r="AB166" s="17">
        <f>MID(AJ166,26,1)</f>
      </c>
      <c r="AC166" s="17">
        <f>MID(AJ166,27,1)</f>
      </c>
      <c r="AD166" s="17">
        <f>MID(AJ166,28,1)</f>
      </c>
      <c r="AE166" s="17">
        <f>MID(AJ166,29,1)</f>
      </c>
      <c r="AF166" s="17">
        <f>MID(AJ166,30,1)</f>
      </c>
      <c r="AG166" s="17">
        <f>MID(AJ166,31,1)</f>
      </c>
      <c r="AH166" s="17">
        <f>MID(AJ166,32,1)</f>
      </c>
      <c r="AI166" s="2"/>
      <c r="AJ166" s="32"/>
      <c r="AK166" s="29"/>
      <c r="AL166" s="29"/>
    </row>
    <row r="167" spans="1:38" ht="3.75" customHeight="1">
      <c r="A167" s="3"/>
      <c r="B167" s="3"/>
      <c r="C167" s="3"/>
      <c r="D167" s="3"/>
      <c r="E167" s="3"/>
      <c r="F167" s="3"/>
      <c r="G167" s="3"/>
      <c r="H167" s="3"/>
      <c r="I167" s="3"/>
      <c r="J167" s="3"/>
      <c r="K167" s="3"/>
      <c r="L167" s="3"/>
      <c r="M167" s="3"/>
      <c r="N167" s="3"/>
      <c r="O167" s="3"/>
      <c r="P167" s="4"/>
      <c r="Q167" s="4"/>
      <c r="R167" s="4"/>
      <c r="S167" s="4"/>
      <c r="T167" s="4"/>
      <c r="U167" s="4"/>
      <c r="V167" s="4"/>
      <c r="W167" s="4"/>
      <c r="X167" s="4"/>
      <c r="Y167" s="4"/>
      <c r="Z167" s="4"/>
      <c r="AA167" s="4"/>
      <c r="AB167" s="4"/>
      <c r="AC167" s="4"/>
      <c r="AD167" s="4"/>
      <c r="AE167" s="4"/>
      <c r="AF167" s="4"/>
      <c r="AG167" s="4"/>
      <c r="AH167" s="4"/>
      <c r="AI167" s="2"/>
      <c r="AJ167" s="29"/>
      <c r="AK167" s="29"/>
      <c r="AL167" s="29"/>
    </row>
    <row r="168" spans="1:38" ht="15">
      <c r="A168" s="3"/>
      <c r="B168" s="3"/>
      <c r="C168" s="3" t="s">
        <v>27</v>
      </c>
      <c r="D168" s="3"/>
      <c r="E168" s="3"/>
      <c r="F168" s="3"/>
      <c r="G168" s="3"/>
      <c r="H168" s="3"/>
      <c r="I168" s="3"/>
      <c r="J168" s="3"/>
      <c r="K168" s="3"/>
      <c r="L168" s="3"/>
      <c r="M168" s="3"/>
      <c r="N168" s="3"/>
      <c r="O168" s="3"/>
      <c r="P168" s="4"/>
      <c r="Q168" s="4"/>
      <c r="R168" s="4"/>
      <c r="S168" s="4"/>
      <c r="T168" s="4"/>
      <c r="U168" s="4"/>
      <c r="V168" s="4"/>
      <c r="W168" s="4"/>
      <c r="X168" s="4"/>
      <c r="Y168" s="4"/>
      <c r="Z168" s="4"/>
      <c r="AA168" s="4"/>
      <c r="AB168" s="4"/>
      <c r="AC168" s="4"/>
      <c r="AD168" s="4"/>
      <c r="AE168" s="4"/>
      <c r="AF168" s="4"/>
      <c r="AG168" s="4"/>
      <c r="AH168" s="4"/>
      <c r="AI168" s="2"/>
      <c r="AJ168" s="29"/>
      <c r="AK168" s="29"/>
      <c r="AL168" s="29"/>
    </row>
    <row r="169" spans="1:38" ht="3.75" customHeight="1">
      <c r="A169" s="3"/>
      <c r="B169" s="3"/>
      <c r="C169" s="3"/>
      <c r="D169" s="3"/>
      <c r="E169" s="3"/>
      <c r="F169" s="3"/>
      <c r="G169" s="3"/>
      <c r="H169" s="3"/>
      <c r="I169" s="3"/>
      <c r="J169" s="3"/>
      <c r="K169" s="3"/>
      <c r="L169" s="3"/>
      <c r="M169" s="3"/>
      <c r="N169" s="3"/>
      <c r="O169" s="3"/>
      <c r="P169" s="4"/>
      <c r="Q169" s="4"/>
      <c r="R169" s="4"/>
      <c r="S169" s="4"/>
      <c r="T169" s="4"/>
      <c r="U169" s="4"/>
      <c r="V169" s="4"/>
      <c r="W169" s="4"/>
      <c r="X169" s="4"/>
      <c r="Y169" s="4"/>
      <c r="Z169" s="4"/>
      <c r="AA169" s="4"/>
      <c r="AB169" s="4"/>
      <c r="AC169" s="4"/>
      <c r="AD169" s="4"/>
      <c r="AE169" s="4"/>
      <c r="AF169" s="4"/>
      <c r="AG169" s="4"/>
      <c r="AH169" s="4"/>
      <c r="AI169" s="2"/>
      <c r="AJ169" s="29"/>
      <c r="AK169" s="29"/>
      <c r="AL169" s="29"/>
    </row>
    <row r="170" spans="1:38" ht="15">
      <c r="A170" s="3"/>
      <c r="B170" s="3"/>
      <c r="C170" s="9">
        <f>MID(AJ170,1,1)</f>
      </c>
      <c r="D170" s="9">
        <f>MID(AJ170,2,1)</f>
      </c>
      <c r="E170" s="9">
        <f>MID(AJ170,3,1)</f>
      </c>
      <c r="F170" s="9">
        <f>MID(AJ170,4,1)</f>
      </c>
      <c r="G170" s="9">
        <f>MID(AJ170,5,1)</f>
      </c>
      <c r="H170" s="9">
        <f>MID(AJ170,6,1)</f>
      </c>
      <c r="I170" s="9">
        <f>MID(AJ170,7,1)</f>
      </c>
      <c r="J170" s="9">
        <f>MID(AJ170,8,1)</f>
      </c>
      <c r="K170" s="9">
        <f>MID(AJ170,9,1)</f>
      </c>
      <c r="L170" s="9">
        <f>MID(AJ170,10,1)</f>
      </c>
      <c r="M170" s="9">
        <f>MID(AJ170,11,1)</f>
      </c>
      <c r="N170" s="9">
        <f>MID(AJ170,12,1)</f>
      </c>
      <c r="O170" s="9">
        <f>MID(AJ170,13,1)</f>
      </c>
      <c r="P170" s="17">
        <f>MID(AJ170,14,1)</f>
      </c>
      <c r="Q170" s="17">
        <f>MID(AJ170,15,1)</f>
      </c>
      <c r="R170" s="17">
        <f>MID(AJ170,16,1)</f>
      </c>
      <c r="S170" s="17">
        <f>MID(AJ170,17,1)</f>
      </c>
      <c r="T170" s="17">
        <f>MID(AJ170,18,1)</f>
      </c>
      <c r="U170" s="17">
        <f>MID(AJ170,19,1)</f>
      </c>
      <c r="V170" s="17">
        <f>MID(AJ170,20,1)</f>
      </c>
      <c r="W170" s="17">
        <f>MID(AJ170,21,1)</f>
      </c>
      <c r="X170" s="17">
        <f>MID(AJ170,22,1)</f>
      </c>
      <c r="Y170" s="17">
        <f>MID(AJ170,23,1)</f>
      </c>
      <c r="Z170" s="17">
        <f>MID(AJ170,24,1)</f>
      </c>
      <c r="AA170" s="17">
        <f>MID(AJ170,25,1)</f>
      </c>
      <c r="AB170" s="17">
        <f>MID(AJ170,26,1)</f>
      </c>
      <c r="AC170" s="17">
        <f>MID(AJ170,27,1)</f>
      </c>
      <c r="AD170" s="17">
        <f>MID(AJ170,28,1)</f>
      </c>
      <c r="AE170" s="17">
        <f>MID(AJ170,29,1)</f>
      </c>
      <c r="AF170" s="17">
        <f>MID(AJ170,30,1)</f>
      </c>
      <c r="AG170" s="17">
        <f>MID(AJ170,31,1)</f>
      </c>
      <c r="AH170" s="17">
        <f>MID(AJ170,32,1)</f>
      </c>
      <c r="AI170" s="2"/>
      <c r="AJ170" s="32"/>
      <c r="AK170" s="29"/>
      <c r="AL170" s="29"/>
    </row>
    <row r="171" spans="1:38" ht="3.75" customHeight="1">
      <c r="A171" s="3"/>
      <c r="B171" s="3"/>
      <c r="C171" s="3"/>
      <c r="D171" s="3"/>
      <c r="E171" s="3"/>
      <c r="F171" s="3"/>
      <c r="G171" s="3"/>
      <c r="H171" s="3"/>
      <c r="I171" s="3"/>
      <c r="J171" s="3"/>
      <c r="K171" s="3"/>
      <c r="L171" s="3"/>
      <c r="M171" s="3"/>
      <c r="N171" s="3"/>
      <c r="O171" s="3"/>
      <c r="P171" s="4"/>
      <c r="Q171" s="4"/>
      <c r="R171" s="4"/>
      <c r="S171" s="4"/>
      <c r="T171" s="4"/>
      <c r="U171" s="4"/>
      <c r="V171" s="4"/>
      <c r="W171" s="4"/>
      <c r="X171" s="4"/>
      <c r="Y171" s="4"/>
      <c r="Z171" s="4"/>
      <c r="AA171" s="4"/>
      <c r="AB171" s="4"/>
      <c r="AC171" s="4"/>
      <c r="AD171" s="4"/>
      <c r="AE171" s="4"/>
      <c r="AF171" s="4"/>
      <c r="AG171" s="4"/>
      <c r="AH171" s="4"/>
      <c r="AI171" s="2"/>
      <c r="AJ171" s="29"/>
      <c r="AK171" s="29"/>
      <c r="AL171" s="29"/>
    </row>
    <row r="172" spans="1:38" ht="15">
      <c r="A172" s="3"/>
      <c r="B172" s="3"/>
      <c r="C172" s="3" t="s">
        <v>28</v>
      </c>
      <c r="D172" s="3"/>
      <c r="E172" s="3"/>
      <c r="F172" s="3"/>
      <c r="G172" s="3"/>
      <c r="H172" s="3"/>
      <c r="I172" s="3"/>
      <c r="J172" s="3"/>
      <c r="K172" s="3"/>
      <c r="L172" s="3"/>
      <c r="M172" s="3"/>
      <c r="N172" s="9">
        <f>MID(AJ172,1,1)</f>
      </c>
      <c r="O172" s="9">
        <f>MID(AJ172,2,1)</f>
      </c>
      <c r="P172" s="9">
        <f>MID(AJ172,3,1)</f>
      </c>
      <c r="Q172" s="9">
        <f>MID(AJ172,4,1)</f>
      </c>
      <c r="R172" s="9">
        <f>MID(AJ172,5,1)</f>
      </c>
      <c r="S172" s="9">
        <f>MID(AJ172,6,1)</f>
      </c>
      <c r="T172" s="9">
        <f>MID(AJ172,7,1)</f>
      </c>
      <c r="U172" s="9">
        <f>MID(AJ172,8,1)</f>
      </c>
      <c r="V172" s="9">
        <f>MID(AJ172,9,1)</f>
      </c>
      <c r="W172" s="9">
        <f>MID(AJ172,10,1)</f>
      </c>
      <c r="X172" s="9">
        <f>MID(AJ172,11,1)</f>
      </c>
      <c r="Y172" s="9">
        <f>MID(AJ172,12,1)</f>
      </c>
      <c r="Z172" s="9">
        <f>MID(AJ172,13,1)</f>
      </c>
      <c r="AA172" s="9">
        <f>MID(AJ172,14,1)</f>
      </c>
      <c r="AB172" s="9">
        <f>MID(AJ172,15,1)</f>
      </c>
      <c r="AC172" s="9">
        <f>MID(AJ172,16,1)</f>
      </c>
      <c r="AD172" s="9">
        <f>MID(AJ172,17,1)</f>
      </c>
      <c r="AE172" s="9">
        <f>MID(AJ172,18,1)</f>
      </c>
      <c r="AF172" s="9">
        <f>MID(AJ172,19,1)</f>
      </c>
      <c r="AG172" s="9">
        <f>MID(AJ172,20,1)</f>
      </c>
      <c r="AH172" s="9">
        <f>MID(AJ172,21,1)</f>
      </c>
      <c r="AI172" s="2"/>
      <c r="AJ172" s="32"/>
      <c r="AK172" s="29"/>
      <c r="AL172" s="29"/>
    </row>
    <row r="173" spans="1:38" ht="3.75" customHeight="1">
      <c r="A173" s="3"/>
      <c r="B173" s="3"/>
      <c r="C173" s="3"/>
      <c r="D173" s="3"/>
      <c r="E173" s="3"/>
      <c r="F173" s="3"/>
      <c r="G173" s="3"/>
      <c r="H173" s="3"/>
      <c r="I173" s="3"/>
      <c r="J173" s="3"/>
      <c r="K173" s="3"/>
      <c r="L173" s="3"/>
      <c r="M173" s="3"/>
      <c r="N173" s="15"/>
      <c r="O173" s="15"/>
      <c r="P173" s="15"/>
      <c r="Q173" s="15"/>
      <c r="R173" s="15"/>
      <c r="S173" s="15"/>
      <c r="T173" s="15"/>
      <c r="U173" s="15"/>
      <c r="V173" s="15"/>
      <c r="W173" s="15"/>
      <c r="X173" s="15"/>
      <c r="Y173" s="15"/>
      <c r="Z173" s="15"/>
      <c r="AA173" s="15"/>
      <c r="AB173" s="15"/>
      <c r="AC173" s="15"/>
      <c r="AD173" s="15"/>
      <c r="AE173" s="15"/>
      <c r="AF173" s="15"/>
      <c r="AG173" s="15"/>
      <c r="AH173" s="15"/>
      <c r="AI173" s="2"/>
      <c r="AJ173" s="29"/>
      <c r="AK173" s="29"/>
      <c r="AL173" s="29"/>
    </row>
    <row r="174" spans="1:38" ht="15">
      <c r="A174" s="3"/>
      <c r="B174" s="3"/>
      <c r="C174" s="3"/>
      <c r="D174" s="3"/>
      <c r="E174" s="3"/>
      <c r="F174" s="3"/>
      <c r="G174" s="3"/>
      <c r="H174" s="3"/>
      <c r="I174" s="3"/>
      <c r="J174" s="3"/>
      <c r="K174" s="3"/>
      <c r="L174" s="3"/>
      <c r="M174" s="3"/>
      <c r="N174" s="9">
        <f>MID(AJ174,1,1)</f>
      </c>
      <c r="O174" s="9">
        <f>MID(AJ174,2,1)</f>
      </c>
      <c r="P174" s="9">
        <f>MID(AJ174,3,1)</f>
      </c>
      <c r="Q174" s="9">
        <f>MID(AJ174,4,1)</f>
      </c>
      <c r="R174" s="9">
        <f>MID(AJ174,5,1)</f>
      </c>
      <c r="S174" s="9">
        <f>MID(AJ174,6,1)</f>
      </c>
      <c r="T174" s="9">
        <f>MID(AJ174,7,1)</f>
      </c>
      <c r="U174" s="9">
        <f>MID(AJ174,8,1)</f>
      </c>
      <c r="V174" s="9">
        <f>MID(AJ174,9,1)</f>
      </c>
      <c r="W174" s="9">
        <f>MID(AJ174,10,1)</f>
      </c>
      <c r="X174" s="9">
        <f>MID(AJ174,11,1)</f>
      </c>
      <c r="Y174" s="9">
        <f>MID(AJ174,12,1)</f>
      </c>
      <c r="Z174" s="9">
        <f>MID(AJ174,13,1)</f>
      </c>
      <c r="AA174" s="9">
        <f>MID(AJ174,14,1)</f>
      </c>
      <c r="AB174" s="9">
        <f>MID(AJ174,15,1)</f>
      </c>
      <c r="AC174" s="9">
        <f>MID(AJ174,16,1)</f>
      </c>
      <c r="AD174" s="9">
        <f>MID(AJ174,17,1)</f>
      </c>
      <c r="AE174" s="9">
        <f>MID(AJ174,18,1)</f>
      </c>
      <c r="AF174" s="9">
        <f>MID(AJ174,19,1)</f>
      </c>
      <c r="AG174" s="9">
        <f>MID(AJ174,20,1)</f>
      </c>
      <c r="AH174" s="9">
        <f>MID(AJ174,21,1)</f>
      </c>
      <c r="AI174" s="2"/>
      <c r="AJ174" s="32"/>
      <c r="AK174" s="29"/>
      <c r="AL174" s="29"/>
    </row>
    <row r="175" spans="1:38" ht="3.75" customHeight="1">
      <c r="A175" s="3"/>
      <c r="B175" s="3"/>
      <c r="C175" s="3"/>
      <c r="D175" s="3"/>
      <c r="E175" s="3"/>
      <c r="F175" s="3"/>
      <c r="G175" s="3"/>
      <c r="H175" s="3"/>
      <c r="I175" s="3"/>
      <c r="J175" s="3"/>
      <c r="K175" s="3"/>
      <c r="L175" s="3"/>
      <c r="M175" s="3"/>
      <c r="N175" s="15"/>
      <c r="O175" s="15"/>
      <c r="P175" s="15"/>
      <c r="Q175" s="15"/>
      <c r="R175" s="15"/>
      <c r="S175" s="15"/>
      <c r="T175" s="15"/>
      <c r="U175" s="15"/>
      <c r="V175" s="15"/>
      <c r="W175" s="15"/>
      <c r="X175" s="15"/>
      <c r="Y175" s="15"/>
      <c r="Z175" s="15"/>
      <c r="AA175" s="15"/>
      <c r="AB175" s="15"/>
      <c r="AC175" s="15"/>
      <c r="AD175" s="15"/>
      <c r="AE175" s="15"/>
      <c r="AF175" s="15"/>
      <c r="AG175" s="15"/>
      <c r="AH175" s="15"/>
      <c r="AI175" s="2"/>
      <c r="AJ175" s="29"/>
      <c r="AK175" s="29"/>
      <c r="AL175" s="29"/>
    </row>
    <row r="176" spans="1:38" ht="15">
      <c r="A176" s="3"/>
      <c r="B176" s="3"/>
      <c r="C176" s="3"/>
      <c r="D176" s="3"/>
      <c r="E176" s="3"/>
      <c r="F176" s="3"/>
      <c r="G176" s="3"/>
      <c r="H176" s="3"/>
      <c r="I176" s="3"/>
      <c r="J176" s="3"/>
      <c r="K176" s="3"/>
      <c r="L176" s="3"/>
      <c r="M176" s="3"/>
      <c r="N176" s="9">
        <f>MID(AJ176,1,1)</f>
      </c>
      <c r="O176" s="9">
        <f>MID(AJ176,2,1)</f>
      </c>
      <c r="P176" s="9">
        <f>MID(AJ176,3,1)</f>
      </c>
      <c r="Q176" s="9">
        <f>MID(AJ176,4,1)</f>
      </c>
      <c r="R176" s="9">
        <f>MID(AJ176,5,1)</f>
      </c>
      <c r="S176" s="9">
        <f>MID(AJ176,6,1)</f>
      </c>
      <c r="T176" s="9">
        <f>MID(AJ176,7,1)</f>
      </c>
      <c r="U176" s="9">
        <f>MID(AJ176,8,1)</f>
      </c>
      <c r="V176" s="9">
        <f>MID(AJ176,9,1)</f>
      </c>
      <c r="W176" s="9">
        <f>MID(AJ176,10,1)</f>
      </c>
      <c r="X176" s="9">
        <f>MID(AJ176,11,1)</f>
      </c>
      <c r="Y176" s="9">
        <f>MID(AJ176,12,1)</f>
      </c>
      <c r="Z176" s="9">
        <f>MID(AJ176,13,1)</f>
      </c>
      <c r="AA176" s="9">
        <f>MID(AJ176,14,1)</f>
      </c>
      <c r="AB176" s="9">
        <f>MID(AJ176,15,1)</f>
      </c>
      <c r="AC176" s="9">
        <f>MID(AJ176,16,1)</f>
      </c>
      <c r="AD176" s="9">
        <f>MID(AJ176,17,1)</f>
      </c>
      <c r="AE176" s="9">
        <f>MID(AJ176,18,1)</f>
      </c>
      <c r="AF176" s="9">
        <f>MID(AJ176,19,1)</f>
      </c>
      <c r="AG176" s="9">
        <f>MID(AJ176,20,1)</f>
      </c>
      <c r="AH176" s="9">
        <f>MID(AJ176,21,1)</f>
      </c>
      <c r="AI176" s="2"/>
      <c r="AJ176" s="32"/>
      <c r="AK176" s="29"/>
      <c r="AL176" s="29"/>
    </row>
    <row r="177" spans="1:38" ht="9" customHeight="1">
      <c r="A177" s="3"/>
      <c r="B177" s="3"/>
      <c r="C177" s="3"/>
      <c r="D177" s="3"/>
      <c r="E177" s="3"/>
      <c r="F177" s="3"/>
      <c r="G177" s="3"/>
      <c r="H177" s="3"/>
      <c r="I177" s="3"/>
      <c r="J177" s="3"/>
      <c r="K177" s="3"/>
      <c r="L177" s="3"/>
      <c r="M177" s="3"/>
      <c r="N177" s="3"/>
      <c r="O177" s="3"/>
      <c r="P177" s="4"/>
      <c r="Q177" s="4"/>
      <c r="R177" s="4"/>
      <c r="S177" s="4"/>
      <c r="T177" s="4"/>
      <c r="U177" s="4"/>
      <c r="V177" s="4"/>
      <c r="W177" s="4"/>
      <c r="X177" s="4"/>
      <c r="Y177" s="4"/>
      <c r="Z177" s="4"/>
      <c r="AA177" s="4"/>
      <c r="AB177" s="4"/>
      <c r="AC177" s="4"/>
      <c r="AD177" s="4"/>
      <c r="AE177" s="4"/>
      <c r="AF177" s="4"/>
      <c r="AG177" s="4"/>
      <c r="AH177" s="4"/>
      <c r="AI177" s="2"/>
      <c r="AJ177" s="29"/>
      <c r="AK177" s="29"/>
      <c r="AL177" s="29"/>
    </row>
    <row r="178" spans="1:38" ht="15">
      <c r="A178" s="3"/>
      <c r="B178" s="8" t="s">
        <v>84</v>
      </c>
      <c r="C178" s="3" t="s">
        <v>85</v>
      </c>
      <c r="D178" s="3"/>
      <c r="E178" s="3"/>
      <c r="F178" s="3"/>
      <c r="G178" s="3"/>
      <c r="H178" s="3"/>
      <c r="I178" s="3"/>
      <c r="J178" s="3"/>
      <c r="K178" s="3"/>
      <c r="L178" s="3"/>
      <c r="M178" s="3"/>
      <c r="N178" s="3"/>
      <c r="O178" s="3"/>
      <c r="P178" s="4"/>
      <c r="Q178" s="4"/>
      <c r="R178" s="4"/>
      <c r="S178" s="4"/>
      <c r="T178" s="4"/>
      <c r="U178" s="4"/>
      <c r="V178" s="4"/>
      <c r="W178" s="4"/>
      <c r="X178" s="4"/>
      <c r="Y178" s="4"/>
      <c r="Z178" s="4"/>
      <c r="AA178" s="4"/>
      <c r="AB178" s="4"/>
      <c r="AC178" s="4"/>
      <c r="AD178" s="4"/>
      <c r="AE178" s="4"/>
      <c r="AF178" s="4"/>
      <c r="AG178" s="4"/>
      <c r="AH178" s="4"/>
      <c r="AI178" s="2"/>
      <c r="AJ178" s="29"/>
      <c r="AK178" s="29"/>
      <c r="AL178" s="29"/>
    </row>
    <row r="179" spans="1:38" ht="15">
      <c r="A179" s="3"/>
      <c r="B179" s="3"/>
      <c r="C179" s="8" t="s">
        <v>86</v>
      </c>
      <c r="D179" s="3"/>
      <c r="E179" s="3"/>
      <c r="F179" s="3"/>
      <c r="G179" s="3"/>
      <c r="H179" s="3"/>
      <c r="I179" s="3"/>
      <c r="J179" s="3"/>
      <c r="K179" s="3"/>
      <c r="L179" s="3"/>
      <c r="M179" s="3"/>
      <c r="N179" s="3"/>
      <c r="O179" s="3"/>
      <c r="P179" s="4"/>
      <c r="Q179" s="4"/>
      <c r="R179" s="4"/>
      <c r="S179" s="4"/>
      <c r="T179" s="4"/>
      <c r="U179" s="4"/>
      <c r="V179" s="4"/>
      <c r="W179" s="4"/>
      <c r="X179" s="4"/>
      <c r="Y179" s="4"/>
      <c r="Z179" s="4"/>
      <c r="AA179" s="4"/>
      <c r="AB179" s="4"/>
      <c r="AC179" s="4"/>
      <c r="AD179" s="4"/>
      <c r="AE179" s="4"/>
      <c r="AF179" s="4"/>
      <c r="AG179" s="4"/>
      <c r="AH179" s="4"/>
      <c r="AI179" s="2"/>
      <c r="AJ179" s="29"/>
      <c r="AK179" s="29"/>
      <c r="AL179" s="29"/>
    </row>
    <row r="180" spans="1:38" ht="3.75" customHeight="1">
      <c r="A180" s="3"/>
      <c r="B180" s="3"/>
      <c r="C180" s="3"/>
      <c r="D180" s="3"/>
      <c r="E180" s="3"/>
      <c r="F180" s="3"/>
      <c r="G180" s="3"/>
      <c r="H180" s="3"/>
      <c r="I180" s="3"/>
      <c r="J180" s="3"/>
      <c r="K180" s="3"/>
      <c r="L180" s="3"/>
      <c r="M180" s="3"/>
      <c r="N180" s="3"/>
      <c r="O180" s="3"/>
      <c r="P180" s="4"/>
      <c r="Q180" s="4"/>
      <c r="R180" s="4"/>
      <c r="S180" s="4"/>
      <c r="T180" s="4"/>
      <c r="U180" s="4"/>
      <c r="V180" s="4"/>
      <c r="W180" s="4"/>
      <c r="X180" s="4"/>
      <c r="Y180" s="4"/>
      <c r="Z180" s="4"/>
      <c r="AA180" s="4"/>
      <c r="AB180" s="4"/>
      <c r="AC180" s="4"/>
      <c r="AD180" s="4"/>
      <c r="AE180" s="4"/>
      <c r="AF180" s="4"/>
      <c r="AG180" s="4"/>
      <c r="AH180" s="4"/>
      <c r="AI180" s="2"/>
      <c r="AJ180" s="29"/>
      <c r="AK180" s="29"/>
      <c r="AL180" s="29"/>
    </row>
    <row r="181" spans="1:38" ht="15">
      <c r="A181" s="3"/>
      <c r="B181" s="3"/>
      <c r="C181" s="3" t="s">
        <v>29</v>
      </c>
      <c r="D181" s="3"/>
      <c r="E181" s="3"/>
      <c r="F181" s="3"/>
      <c r="G181" s="3"/>
      <c r="H181" s="3"/>
      <c r="I181" s="3"/>
      <c r="J181" s="3"/>
      <c r="K181" s="3"/>
      <c r="L181" s="3"/>
      <c r="M181" s="3"/>
      <c r="N181" s="9">
        <f>MID(AJ181,1,1)</f>
      </c>
      <c r="O181" s="9">
        <f>MID(AJ181,2,1)</f>
      </c>
      <c r="P181" s="9">
        <f>MID(AJ181,3,1)</f>
      </c>
      <c r="Q181" s="9">
        <f>MID(AJ181,4,1)</f>
      </c>
      <c r="R181" s="9">
        <f>MID(AJ181,5,1)</f>
      </c>
      <c r="S181" s="9">
        <f>MID(AJ181,6,1)</f>
      </c>
      <c r="T181" s="9">
        <f>MID(AJ181,7,1)</f>
      </c>
      <c r="U181" s="9">
        <f>MID(AJ181,8,1)</f>
      </c>
      <c r="V181" s="9">
        <f>MID(AJ181,9,1)</f>
      </c>
      <c r="W181" s="9">
        <f>MID(AJ181,10,1)</f>
      </c>
      <c r="X181" s="9">
        <f>MID(AJ181,11,1)</f>
      </c>
      <c r="Y181" s="9">
        <f>MID(AJ181,12,1)</f>
      </c>
      <c r="Z181" s="9">
        <f>MID(AJ181,13,1)</f>
      </c>
      <c r="AA181" s="9">
        <f>MID(AJ181,14,1)</f>
      </c>
      <c r="AB181" s="9">
        <f>MID(AJ181,15,1)</f>
      </c>
      <c r="AC181" s="9">
        <f>MID(AJ181,16,1)</f>
      </c>
      <c r="AD181" s="9">
        <f>MID(AJ181,17,1)</f>
      </c>
      <c r="AE181" s="9">
        <f>MID(AJ181,18,1)</f>
      </c>
      <c r="AF181" s="9">
        <f>MID(AJ181,19,1)</f>
      </c>
      <c r="AG181" s="9">
        <f>MID(AJ181,20,1)</f>
      </c>
      <c r="AH181" s="9">
        <f>MID(AJ181,21,1)</f>
      </c>
      <c r="AI181" s="2"/>
      <c r="AJ181" s="32"/>
      <c r="AK181" s="29"/>
      <c r="AL181" s="29"/>
    </row>
    <row r="182" spans="1:38" ht="3.75" customHeight="1">
      <c r="A182" s="3"/>
      <c r="B182" s="3"/>
      <c r="C182" s="3"/>
      <c r="D182" s="3"/>
      <c r="E182" s="3"/>
      <c r="F182" s="3"/>
      <c r="G182" s="3"/>
      <c r="H182" s="3"/>
      <c r="I182" s="3"/>
      <c r="J182" s="3"/>
      <c r="K182" s="3"/>
      <c r="L182" s="3"/>
      <c r="M182" s="3"/>
      <c r="N182" s="4"/>
      <c r="O182" s="4"/>
      <c r="P182" s="4"/>
      <c r="Q182" s="4"/>
      <c r="R182" s="4"/>
      <c r="S182" s="4"/>
      <c r="T182" s="4"/>
      <c r="U182" s="4"/>
      <c r="V182" s="4"/>
      <c r="W182" s="4"/>
      <c r="X182" s="4"/>
      <c r="Y182" s="4"/>
      <c r="Z182" s="4"/>
      <c r="AA182" s="4"/>
      <c r="AB182" s="4"/>
      <c r="AC182" s="4"/>
      <c r="AD182" s="4"/>
      <c r="AE182" s="4"/>
      <c r="AF182" s="4"/>
      <c r="AG182" s="4"/>
      <c r="AH182" s="4"/>
      <c r="AI182" s="2"/>
      <c r="AJ182" s="29"/>
      <c r="AK182" s="29"/>
      <c r="AL182" s="29"/>
    </row>
    <row r="183" spans="1:38" ht="15">
      <c r="A183" s="3"/>
      <c r="B183" s="3"/>
      <c r="C183" s="3"/>
      <c r="D183" s="3"/>
      <c r="E183" s="3"/>
      <c r="F183" s="3"/>
      <c r="G183" s="3"/>
      <c r="H183" s="3"/>
      <c r="I183" s="3"/>
      <c r="J183" s="3"/>
      <c r="K183" s="3"/>
      <c r="L183" s="3"/>
      <c r="M183" s="3"/>
      <c r="N183" s="9">
        <f>MID(AJ183,1,1)</f>
      </c>
      <c r="O183" s="9">
        <f>MID(AJ183,2,1)</f>
      </c>
      <c r="P183" s="9">
        <f>MID(AJ183,3,1)</f>
      </c>
      <c r="Q183" s="9">
        <f>MID(AJ183,4,1)</f>
      </c>
      <c r="R183" s="9">
        <f>MID(AJ183,5,1)</f>
      </c>
      <c r="S183" s="9">
        <f>MID(AJ183,6,1)</f>
      </c>
      <c r="T183" s="9">
        <f>MID(AJ183,7,1)</f>
      </c>
      <c r="U183" s="9">
        <f>MID(AJ183,8,1)</f>
      </c>
      <c r="V183" s="9">
        <f>MID(AJ183,9,1)</f>
      </c>
      <c r="W183" s="9">
        <f>MID(AJ183,10,1)</f>
      </c>
      <c r="X183" s="9">
        <f>MID(AJ183,11,1)</f>
      </c>
      <c r="Y183" s="9">
        <f>MID(AJ183,12,1)</f>
      </c>
      <c r="Z183" s="9">
        <f>MID(AJ183,13,1)</f>
      </c>
      <c r="AA183" s="9">
        <f>MID(AJ183,14,1)</f>
      </c>
      <c r="AB183" s="9">
        <f>MID(AJ183,15,1)</f>
      </c>
      <c r="AC183" s="9">
        <f>MID(AJ183,16,1)</f>
      </c>
      <c r="AD183" s="9">
        <f>MID(AJ183,17,1)</f>
      </c>
      <c r="AE183" s="9">
        <f>MID(AJ183,18,1)</f>
      </c>
      <c r="AF183" s="9">
        <f>MID(AJ183,19,1)</f>
      </c>
      <c r="AG183" s="9">
        <f>MID(AJ183,20,1)</f>
      </c>
      <c r="AH183" s="9">
        <f>MID(AJ183,21,1)</f>
      </c>
      <c r="AI183" s="2"/>
      <c r="AJ183" s="32"/>
      <c r="AK183" s="29"/>
      <c r="AL183" s="29"/>
    </row>
    <row r="184" spans="1:38" ht="9" customHeight="1">
      <c r="A184" s="3"/>
      <c r="B184" s="3"/>
      <c r="C184" s="3"/>
      <c r="D184" s="3"/>
      <c r="E184" s="3"/>
      <c r="F184" s="3"/>
      <c r="G184" s="3"/>
      <c r="H184" s="3"/>
      <c r="I184" s="3"/>
      <c r="J184" s="3"/>
      <c r="K184" s="3"/>
      <c r="L184" s="3"/>
      <c r="M184" s="3"/>
      <c r="N184" s="3"/>
      <c r="O184" s="3"/>
      <c r="P184" s="4"/>
      <c r="Q184" s="4"/>
      <c r="R184" s="4"/>
      <c r="S184" s="4"/>
      <c r="T184" s="4"/>
      <c r="U184" s="4"/>
      <c r="V184" s="4"/>
      <c r="W184" s="4"/>
      <c r="X184" s="4"/>
      <c r="Y184" s="4"/>
      <c r="Z184" s="4"/>
      <c r="AA184" s="4"/>
      <c r="AB184" s="4"/>
      <c r="AC184" s="4"/>
      <c r="AD184" s="4"/>
      <c r="AE184" s="4"/>
      <c r="AF184" s="4"/>
      <c r="AG184" s="4"/>
      <c r="AH184" s="4"/>
      <c r="AI184" s="2"/>
      <c r="AJ184" s="29"/>
      <c r="AK184" s="29"/>
      <c r="AL184" s="29"/>
    </row>
    <row r="185" spans="1:38" ht="15">
      <c r="A185" s="3"/>
      <c r="B185" s="8" t="s">
        <v>87</v>
      </c>
      <c r="C185" s="3" t="s">
        <v>88</v>
      </c>
      <c r="D185" s="3"/>
      <c r="E185" s="3"/>
      <c r="F185" s="3"/>
      <c r="G185" s="3"/>
      <c r="H185" s="3"/>
      <c r="I185" s="3"/>
      <c r="J185" s="3"/>
      <c r="K185" s="3"/>
      <c r="L185" s="3"/>
      <c r="M185" s="3"/>
      <c r="N185" s="3"/>
      <c r="O185" s="3"/>
      <c r="P185" s="4"/>
      <c r="Q185" s="4"/>
      <c r="R185" s="4"/>
      <c r="S185" s="4"/>
      <c r="T185" s="4"/>
      <c r="U185" s="4"/>
      <c r="V185" s="4"/>
      <c r="W185" s="4"/>
      <c r="X185" s="4"/>
      <c r="Y185" s="4"/>
      <c r="Z185" s="4"/>
      <c r="AA185" s="4"/>
      <c r="AB185" s="4"/>
      <c r="AC185" s="4"/>
      <c r="AD185" s="4"/>
      <c r="AE185" s="4"/>
      <c r="AF185" s="4"/>
      <c r="AG185" s="4"/>
      <c r="AH185" s="4"/>
      <c r="AI185" s="2"/>
      <c r="AJ185" s="29"/>
      <c r="AK185" s="29"/>
      <c r="AL185" s="29"/>
    </row>
    <row r="186" spans="1:38" ht="15">
      <c r="A186" s="3"/>
      <c r="B186" s="3"/>
      <c r="C186" s="8" t="s">
        <v>89</v>
      </c>
      <c r="D186" s="3"/>
      <c r="E186" s="3"/>
      <c r="F186" s="3"/>
      <c r="G186" s="3"/>
      <c r="H186" s="3"/>
      <c r="I186" s="3"/>
      <c r="J186" s="3"/>
      <c r="K186" s="3"/>
      <c r="L186" s="3"/>
      <c r="M186" s="3"/>
      <c r="N186" s="3"/>
      <c r="O186" s="3"/>
      <c r="P186" s="4"/>
      <c r="Q186" s="4"/>
      <c r="R186" s="4"/>
      <c r="S186" s="4"/>
      <c r="T186" s="4"/>
      <c r="U186" s="4"/>
      <c r="V186" s="4"/>
      <c r="W186" s="4"/>
      <c r="X186" s="4"/>
      <c r="Y186" s="4"/>
      <c r="Z186" s="4"/>
      <c r="AA186" s="4"/>
      <c r="AB186" s="4"/>
      <c r="AC186" s="4"/>
      <c r="AD186" s="4"/>
      <c r="AE186" s="4"/>
      <c r="AF186" s="4"/>
      <c r="AG186" s="4"/>
      <c r="AH186" s="4"/>
      <c r="AI186" s="2"/>
      <c r="AJ186" s="29"/>
      <c r="AK186" s="29"/>
      <c r="AL186" s="29"/>
    </row>
    <row r="187" spans="1:38" ht="3.75" customHeight="1">
      <c r="A187" s="3"/>
      <c r="B187" s="3"/>
      <c r="C187" s="3"/>
      <c r="D187" s="3"/>
      <c r="E187" s="3"/>
      <c r="F187" s="3"/>
      <c r="G187" s="3"/>
      <c r="H187" s="3"/>
      <c r="I187" s="3"/>
      <c r="J187" s="3"/>
      <c r="K187" s="3"/>
      <c r="L187" s="3"/>
      <c r="M187" s="3"/>
      <c r="N187" s="3"/>
      <c r="O187" s="3"/>
      <c r="P187" s="4"/>
      <c r="Q187" s="4"/>
      <c r="R187" s="4"/>
      <c r="S187" s="4"/>
      <c r="T187" s="4"/>
      <c r="U187" s="4"/>
      <c r="V187" s="4"/>
      <c r="W187" s="4"/>
      <c r="X187" s="4"/>
      <c r="Y187" s="4"/>
      <c r="Z187" s="4"/>
      <c r="AA187" s="4"/>
      <c r="AB187" s="4"/>
      <c r="AC187" s="4"/>
      <c r="AD187" s="4"/>
      <c r="AE187" s="4"/>
      <c r="AF187" s="4"/>
      <c r="AG187" s="4"/>
      <c r="AH187" s="4"/>
      <c r="AI187" s="2"/>
      <c r="AJ187" s="29"/>
      <c r="AK187" s="29"/>
      <c r="AL187" s="29"/>
    </row>
    <row r="188" spans="1:38" ht="15">
      <c r="A188" s="3"/>
      <c r="B188" s="3"/>
      <c r="C188" s="56" t="s">
        <v>90</v>
      </c>
      <c r="D188" s="56"/>
      <c r="E188" s="56"/>
      <c r="F188" s="56"/>
      <c r="G188" s="56"/>
      <c r="H188" s="56"/>
      <c r="I188" s="56"/>
      <c r="J188" s="56"/>
      <c r="K188" s="56"/>
      <c r="L188" s="56"/>
      <c r="M188" s="3"/>
      <c r="N188" s="9">
        <f>MID(AJ188,1,1)</f>
      </c>
      <c r="O188" s="9">
        <f>MID(AJ188,2,1)</f>
      </c>
      <c r="P188" s="9">
        <f>MID(AJ188,3,1)</f>
      </c>
      <c r="Q188" s="9">
        <f>MID(AJ188,4,1)</f>
      </c>
      <c r="R188" s="9">
        <f>MID(AJ188,5,1)</f>
      </c>
      <c r="S188" s="9">
        <f>MID(AJ188,6,1)</f>
      </c>
      <c r="T188" s="9">
        <f>MID(AJ188,7,1)</f>
      </c>
      <c r="U188" s="9">
        <f>MID(AJ188,8,1)</f>
      </c>
      <c r="V188" s="9">
        <f>MID(AJ188,9,1)</f>
      </c>
      <c r="W188" s="9">
        <f>MID(AJ188,10,1)</f>
      </c>
      <c r="X188" s="9">
        <f>MID(AJ188,11,1)</f>
      </c>
      <c r="Y188" s="9">
        <f>MID(AJ188,12,1)</f>
      </c>
      <c r="Z188" s="9">
        <f>MID(AJ188,13,1)</f>
      </c>
      <c r="AA188" s="9">
        <f>MID(AJ188,14,1)</f>
      </c>
      <c r="AB188" s="9">
        <f>MID(AJ188,15,1)</f>
      </c>
      <c r="AC188" s="9">
        <f>MID(AJ188,16,1)</f>
      </c>
      <c r="AD188" s="9">
        <f>MID(AJ188,17,1)</f>
      </c>
      <c r="AE188" s="9">
        <f>MID(AJ188,18,1)</f>
      </c>
      <c r="AF188" s="9">
        <f>MID(AJ188,19,1)</f>
      </c>
      <c r="AG188" s="9">
        <f>MID(AJ188,20,1)</f>
      </c>
      <c r="AH188" s="9">
        <f>MID(AJ188,21,1)</f>
      </c>
      <c r="AI188" s="2"/>
      <c r="AJ188" s="32"/>
      <c r="AK188" s="29"/>
      <c r="AL188" s="29"/>
    </row>
    <row r="189" spans="1:38" ht="3.75" customHeight="1">
      <c r="A189" s="3"/>
      <c r="B189" s="3"/>
      <c r="C189" s="56"/>
      <c r="D189" s="56"/>
      <c r="E189" s="56"/>
      <c r="F189" s="56"/>
      <c r="G189" s="56"/>
      <c r="H189" s="56"/>
      <c r="I189" s="56"/>
      <c r="J189" s="56"/>
      <c r="K189" s="56"/>
      <c r="L189" s="56"/>
      <c r="M189" s="3"/>
      <c r="N189" s="2"/>
      <c r="O189" s="2"/>
      <c r="P189" s="2"/>
      <c r="Q189" s="2"/>
      <c r="R189" s="2"/>
      <c r="S189" s="2"/>
      <c r="T189" s="2"/>
      <c r="U189" s="2"/>
      <c r="V189" s="2"/>
      <c r="W189" s="2"/>
      <c r="X189" s="2"/>
      <c r="Y189" s="2"/>
      <c r="Z189" s="2"/>
      <c r="AA189" s="2"/>
      <c r="AB189" s="2"/>
      <c r="AC189" s="2"/>
      <c r="AD189" s="2"/>
      <c r="AE189" s="2"/>
      <c r="AF189" s="2"/>
      <c r="AG189" s="2"/>
      <c r="AH189" s="2"/>
      <c r="AI189" s="2"/>
      <c r="AJ189" s="29"/>
      <c r="AK189" s="29"/>
      <c r="AL189" s="29"/>
    </row>
    <row r="190" spans="1:38" ht="15">
      <c r="A190" s="3"/>
      <c r="B190" s="3"/>
      <c r="C190" s="56"/>
      <c r="D190" s="56"/>
      <c r="E190" s="56"/>
      <c r="F190" s="56"/>
      <c r="G190" s="56"/>
      <c r="H190" s="56"/>
      <c r="I190" s="56"/>
      <c r="J190" s="56"/>
      <c r="K190" s="56"/>
      <c r="L190" s="56"/>
      <c r="M190" s="3"/>
      <c r="N190" s="9">
        <f>MID(AJ190,1,1)</f>
      </c>
      <c r="O190" s="9">
        <f>MID(AJ190,2,1)</f>
      </c>
      <c r="P190" s="9">
        <f>MID(AJ190,3,1)</f>
      </c>
      <c r="Q190" s="9">
        <f>MID(AJ190,4,1)</f>
      </c>
      <c r="R190" s="9">
        <f>MID(AJ190,5,1)</f>
      </c>
      <c r="S190" s="9">
        <f>MID(AJ190,6,1)</f>
      </c>
      <c r="T190" s="9">
        <f>MID(AJ190,7,1)</f>
      </c>
      <c r="U190" s="9">
        <f>MID(AJ190,8,1)</f>
      </c>
      <c r="V190" s="9">
        <f>MID(AJ190,9,1)</f>
      </c>
      <c r="W190" s="9">
        <f>MID(AJ190,10,1)</f>
      </c>
      <c r="X190" s="9">
        <f>MID(AJ190,11,1)</f>
      </c>
      <c r="Y190" s="9">
        <f>MID(AJ190,12,1)</f>
      </c>
      <c r="Z190" s="9">
        <f>MID(AJ190,13,1)</f>
      </c>
      <c r="AA190" s="9">
        <f>MID(AJ190,14,1)</f>
      </c>
      <c r="AB190" s="9">
        <f>MID(AJ190,15,1)</f>
      </c>
      <c r="AC190" s="9">
        <f>MID(AJ190,16,1)</f>
      </c>
      <c r="AD190" s="9">
        <f>MID(AJ190,17,1)</f>
      </c>
      <c r="AE190" s="9">
        <f>MID(AJ190,18,1)</f>
      </c>
      <c r="AF190" s="9">
        <f>MID(AJ190,19,1)</f>
      </c>
      <c r="AG190" s="9">
        <f>MID(AJ190,20,1)</f>
      </c>
      <c r="AH190" s="9">
        <f>MID(AJ190,21,1)</f>
      </c>
      <c r="AI190" s="2"/>
      <c r="AJ190" s="32"/>
      <c r="AK190" s="29"/>
      <c r="AL190" s="29"/>
    </row>
    <row r="191" spans="1:38" ht="3.75" customHeight="1">
      <c r="A191" s="3"/>
      <c r="B191" s="3"/>
      <c r="C191" s="56"/>
      <c r="D191" s="56"/>
      <c r="E191" s="56"/>
      <c r="F191" s="56"/>
      <c r="G191" s="56"/>
      <c r="H191" s="56"/>
      <c r="I191" s="56"/>
      <c r="J191" s="56"/>
      <c r="K191" s="56"/>
      <c r="L191" s="56"/>
      <c r="M191" s="3"/>
      <c r="N191" s="2"/>
      <c r="O191" s="2"/>
      <c r="P191" s="2"/>
      <c r="Q191" s="2"/>
      <c r="R191" s="2"/>
      <c r="S191" s="2"/>
      <c r="T191" s="2"/>
      <c r="U191" s="2"/>
      <c r="V191" s="2"/>
      <c r="W191" s="2"/>
      <c r="X191" s="2"/>
      <c r="Y191" s="2"/>
      <c r="Z191" s="2"/>
      <c r="AA191" s="2"/>
      <c r="AB191" s="2"/>
      <c r="AC191" s="2"/>
      <c r="AD191" s="2"/>
      <c r="AE191" s="2"/>
      <c r="AF191" s="2"/>
      <c r="AG191" s="2"/>
      <c r="AH191" s="2"/>
      <c r="AI191" s="2"/>
      <c r="AJ191" s="29"/>
      <c r="AK191" s="29"/>
      <c r="AL191" s="29"/>
    </row>
    <row r="192" spans="1:38" ht="15">
      <c r="A192" s="3"/>
      <c r="B192" s="3"/>
      <c r="C192" s="56"/>
      <c r="D192" s="56"/>
      <c r="E192" s="56"/>
      <c r="F192" s="56"/>
      <c r="G192" s="56"/>
      <c r="H192" s="56"/>
      <c r="I192" s="56"/>
      <c r="J192" s="56"/>
      <c r="K192" s="56"/>
      <c r="L192" s="56"/>
      <c r="M192" s="3"/>
      <c r="N192" s="9">
        <f>MID(AJ192,1,1)</f>
      </c>
      <c r="O192" s="9">
        <f>MID(AJ192,2,1)</f>
      </c>
      <c r="P192" s="9">
        <f>MID(AJ192,3,1)</f>
      </c>
      <c r="Q192" s="9">
        <f>MID(AJ192,4,1)</f>
      </c>
      <c r="R192" s="9">
        <f>MID(AJ192,5,1)</f>
      </c>
      <c r="S192" s="9">
        <f>MID(AJ192,6,1)</f>
      </c>
      <c r="T192" s="9">
        <f>MID(AJ192,7,1)</f>
      </c>
      <c r="U192" s="9">
        <f>MID(AJ192,8,1)</f>
      </c>
      <c r="V192" s="9">
        <f>MID(AJ192,9,1)</f>
      </c>
      <c r="W192" s="9">
        <f>MID(AJ192,10,1)</f>
      </c>
      <c r="X192" s="9">
        <f>MID(AJ192,11,1)</f>
      </c>
      <c r="Y192" s="9">
        <f>MID(AJ192,12,1)</f>
      </c>
      <c r="Z192" s="9">
        <f>MID(AJ192,13,1)</f>
      </c>
      <c r="AA192" s="9">
        <f>MID(AJ192,14,1)</f>
      </c>
      <c r="AB192" s="9">
        <f>MID(AJ192,15,1)</f>
      </c>
      <c r="AC192" s="9">
        <f>MID(AJ192,16,1)</f>
      </c>
      <c r="AD192" s="9">
        <f>MID(AJ192,17,1)</f>
      </c>
      <c r="AE192" s="9">
        <f>MID(AJ192,18,1)</f>
      </c>
      <c r="AF192" s="9">
        <f>MID(AJ192,19,1)</f>
      </c>
      <c r="AG192" s="9">
        <f>MID(AJ192,20,1)</f>
      </c>
      <c r="AH192" s="9">
        <f>MID(AJ192,21,1)</f>
      </c>
      <c r="AI192" s="2"/>
      <c r="AJ192" s="32"/>
      <c r="AK192" s="29"/>
      <c r="AL192" s="29"/>
    </row>
    <row r="193" spans="1:38" ht="3.75" customHeight="1">
      <c r="A193" s="3"/>
      <c r="B193" s="3"/>
      <c r="C193" s="56"/>
      <c r="D193" s="56"/>
      <c r="E193" s="56"/>
      <c r="F193" s="56"/>
      <c r="G193" s="56"/>
      <c r="H193" s="56"/>
      <c r="I193" s="56"/>
      <c r="J193" s="56"/>
      <c r="K193" s="56"/>
      <c r="L193" s="56"/>
      <c r="M193" s="3"/>
      <c r="N193" s="2"/>
      <c r="O193" s="2"/>
      <c r="P193" s="2"/>
      <c r="Q193" s="2"/>
      <c r="R193" s="2"/>
      <c r="S193" s="2"/>
      <c r="T193" s="2"/>
      <c r="U193" s="2"/>
      <c r="V193" s="2"/>
      <c r="W193" s="2"/>
      <c r="X193" s="2"/>
      <c r="Y193" s="2"/>
      <c r="Z193" s="2"/>
      <c r="AA193" s="2"/>
      <c r="AB193" s="2"/>
      <c r="AC193" s="2"/>
      <c r="AD193" s="2"/>
      <c r="AE193" s="2"/>
      <c r="AF193" s="2"/>
      <c r="AG193" s="2"/>
      <c r="AH193" s="2"/>
      <c r="AI193" s="2"/>
      <c r="AJ193" s="29"/>
      <c r="AK193" s="29"/>
      <c r="AL193" s="29"/>
    </row>
    <row r="194" spans="1:38" ht="15">
      <c r="A194" s="3"/>
      <c r="B194" s="3"/>
      <c r="C194" s="56"/>
      <c r="D194" s="56"/>
      <c r="E194" s="56"/>
      <c r="F194" s="56"/>
      <c r="G194" s="56"/>
      <c r="H194" s="56"/>
      <c r="I194" s="56"/>
      <c r="J194" s="56"/>
      <c r="K194" s="56"/>
      <c r="L194" s="56"/>
      <c r="M194" s="3"/>
      <c r="N194" s="9">
        <f>MID(AJ194,1,1)</f>
      </c>
      <c r="O194" s="9">
        <f>MID(AJ194,2,1)</f>
      </c>
      <c r="P194" s="9">
        <f>MID(AJ194,3,1)</f>
      </c>
      <c r="Q194" s="9">
        <f>MID(AJ194,4,1)</f>
      </c>
      <c r="R194" s="9">
        <f>MID(AJ194,5,1)</f>
      </c>
      <c r="S194" s="9">
        <f>MID(AJ194,6,1)</f>
      </c>
      <c r="T194" s="9">
        <f>MID(AJ194,7,1)</f>
      </c>
      <c r="U194" s="9">
        <f>MID(AJ194,8,1)</f>
      </c>
      <c r="V194" s="9">
        <f>MID(AJ194,9,1)</f>
      </c>
      <c r="W194" s="9">
        <f>MID(AJ194,10,1)</f>
      </c>
      <c r="X194" s="9">
        <f>MID(AJ194,11,1)</f>
      </c>
      <c r="Y194" s="9">
        <f>MID(AJ194,12,1)</f>
      </c>
      <c r="Z194" s="9">
        <f>MID(AJ194,13,1)</f>
      </c>
      <c r="AA194" s="9">
        <f>MID(AJ194,14,1)</f>
      </c>
      <c r="AB194" s="9">
        <f>MID(AJ194,15,1)</f>
      </c>
      <c r="AC194" s="9">
        <f>MID(AJ194,16,1)</f>
      </c>
      <c r="AD194" s="9">
        <f>MID(AJ194,17,1)</f>
      </c>
      <c r="AE194" s="9">
        <f>MID(AJ194,18,1)</f>
      </c>
      <c r="AF194" s="9">
        <f>MID(AJ194,19,1)</f>
      </c>
      <c r="AG194" s="9">
        <f>MID(AJ194,20,1)</f>
      </c>
      <c r="AH194" s="9">
        <f>MID(AJ194,21,1)</f>
      </c>
      <c r="AI194" s="2"/>
      <c r="AJ194" s="32"/>
      <c r="AK194" s="29"/>
      <c r="AL194" s="29"/>
    </row>
    <row r="195" spans="1:38" ht="3.75" customHeight="1">
      <c r="A195" s="3"/>
      <c r="B195" s="3"/>
      <c r="C195" s="3"/>
      <c r="D195" s="3"/>
      <c r="E195" s="3"/>
      <c r="F195" s="3"/>
      <c r="G195" s="3"/>
      <c r="H195" s="3"/>
      <c r="I195" s="3"/>
      <c r="J195" s="3"/>
      <c r="K195" s="3"/>
      <c r="L195" s="3"/>
      <c r="M195" s="3"/>
      <c r="N195" s="2"/>
      <c r="O195" s="2"/>
      <c r="P195" s="2"/>
      <c r="Q195" s="2"/>
      <c r="R195" s="2"/>
      <c r="S195" s="2"/>
      <c r="T195" s="2"/>
      <c r="U195" s="2"/>
      <c r="V195" s="2"/>
      <c r="W195" s="2"/>
      <c r="X195" s="2"/>
      <c r="Y195" s="2"/>
      <c r="Z195" s="2"/>
      <c r="AA195" s="2"/>
      <c r="AB195" s="2"/>
      <c r="AC195" s="2"/>
      <c r="AD195" s="2"/>
      <c r="AE195" s="2"/>
      <c r="AF195" s="2"/>
      <c r="AG195" s="2"/>
      <c r="AH195" s="2"/>
      <c r="AI195" s="2"/>
      <c r="AJ195" s="29"/>
      <c r="AK195" s="29"/>
      <c r="AL195" s="29"/>
    </row>
    <row r="196" spans="1:38" ht="15">
      <c r="A196" s="3"/>
      <c r="B196" s="3"/>
      <c r="C196" s="3"/>
      <c r="D196" s="3"/>
      <c r="E196" s="3"/>
      <c r="F196" s="3"/>
      <c r="G196" s="3"/>
      <c r="H196" s="3"/>
      <c r="I196" s="3"/>
      <c r="J196" s="3"/>
      <c r="K196" s="3"/>
      <c r="L196" s="3"/>
      <c r="M196" s="3"/>
      <c r="N196" s="9">
        <f>MID(AJ196,1,1)</f>
      </c>
      <c r="O196" s="9">
        <f>MID(AJ196,2,1)</f>
      </c>
      <c r="P196" s="9">
        <f>MID(AJ196,3,1)</f>
      </c>
      <c r="Q196" s="9">
        <f>MID(AJ196,4,1)</f>
      </c>
      <c r="R196" s="9">
        <f>MID(AJ196,5,1)</f>
      </c>
      <c r="S196" s="9">
        <f>MID(AJ196,6,1)</f>
      </c>
      <c r="T196" s="9">
        <f>MID(AJ196,7,1)</f>
      </c>
      <c r="U196" s="9">
        <f>MID(AJ196,8,1)</f>
      </c>
      <c r="V196" s="9">
        <f>MID(AJ196,9,1)</f>
      </c>
      <c r="W196" s="9">
        <f>MID(AJ196,10,1)</f>
      </c>
      <c r="X196" s="9">
        <f>MID(AJ196,11,1)</f>
      </c>
      <c r="Y196" s="9">
        <f>MID(AJ196,12,1)</f>
      </c>
      <c r="Z196" s="9">
        <f>MID(AJ196,13,1)</f>
      </c>
      <c r="AA196" s="9">
        <f>MID(AJ196,14,1)</f>
      </c>
      <c r="AB196" s="9">
        <f>MID(AJ196,15,1)</f>
      </c>
      <c r="AC196" s="9">
        <f>MID(AJ196,16,1)</f>
      </c>
      <c r="AD196" s="9">
        <f>MID(AJ196,17,1)</f>
      </c>
      <c r="AE196" s="9">
        <f>MID(AJ196,18,1)</f>
      </c>
      <c r="AF196" s="9">
        <f>MID(AJ196,19,1)</f>
      </c>
      <c r="AG196" s="9">
        <f>MID(AJ196,20,1)</f>
      </c>
      <c r="AH196" s="9">
        <f>MID(AJ196,21,1)</f>
      </c>
      <c r="AI196" s="2"/>
      <c r="AJ196" s="32"/>
      <c r="AK196" s="29"/>
      <c r="AL196" s="29"/>
    </row>
    <row r="197" spans="1:38" ht="3.75" customHeight="1">
      <c r="A197" s="3"/>
      <c r="B197" s="3"/>
      <c r="C197" s="3"/>
      <c r="D197" s="3"/>
      <c r="E197" s="3"/>
      <c r="F197" s="3"/>
      <c r="G197" s="3"/>
      <c r="H197" s="3"/>
      <c r="I197" s="3"/>
      <c r="J197" s="3"/>
      <c r="K197" s="3"/>
      <c r="L197" s="3"/>
      <c r="M197" s="3"/>
      <c r="N197" s="4"/>
      <c r="O197" s="4"/>
      <c r="P197" s="4"/>
      <c r="Q197" s="4"/>
      <c r="R197" s="4"/>
      <c r="S197" s="4"/>
      <c r="T197" s="4"/>
      <c r="U197" s="4"/>
      <c r="V197" s="4"/>
      <c r="W197" s="4"/>
      <c r="X197" s="4"/>
      <c r="Y197" s="4"/>
      <c r="Z197" s="4"/>
      <c r="AA197" s="4"/>
      <c r="AB197" s="4"/>
      <c r="AC197" s="4"/>
      <c r="AD197" s="4"/>
      <c r="AE197" s="4"/>
      <c r="AF197" s="4"/>
      <c r="AG197" s="4"/>
      <c r="AH197" s="4"/>
      <c r="AI197" s="2"/>
      <c r="AJ197" s="29"/>
      <c r="AK197" s="29"/>
      <c r="AL197" s="29"/>
    </row>
    <row r="198" spans="1:38" ht="15">
      <c r="A198" s="3"/>
      <c r="B198" s="3"/>
      <c r="C198" s="3" t="s">
        <v>28</v>
      </c>
      <c r="D198" s="3"/>
      <c r="E198" s="3"/>
      <c r="F198" s="3"/>
      <c r="G198" s="3"/>
      <c r="H198" s="3"/>
      <c r="I198" s="3"/>
      <c r="J198" s="3"/>
      <c r="K198" s="3"/>
      <c r="L198" s="3"/>
      <c r="M198" s="3"/>
      <c r="N198" s="9">
        <f>MID(AJ198,1,1)</f>
      </c>
      <c r="O198" s="9">
        <f>MID(AJ198,2,1)</f>
      </c>
      <c r="P198" s="9">
        <f>MID(AJ198,3,1)</f>
      </c>
      <c r="Q198" s="9">
        <f>MID(AJ198,4,1)</f>
      </c>
      <c r="R198" s="9">
        <f>MID(AJ198,5,1)</f>
      </c>
      <c r="S198" s="9">
        <f>MID(AJ198,6,1)</f>
      </c>
      <c r="T198" s="9">
        <f>MID(AJ198,7,1)</f>
      </c>
      <c r="U198" s="9">
        <f>MID(AJ198,8,1)</f>
      </c>
      <c r="V198" s="9">
        <f>MID(AJ198,9,1)</f>
      </c>
      <c r="W198" s="9">
        <f>MID(AJ198,10,1)</f>
      </c>
      <c r="X198" s="9">
        <f>MID(AJ198,11,1)</f>
      </c>
      <c r="Y198" s="9">
        <f>MID(AJ198,12,1)</f>
      </c>
      <c r="Z198" s="9">
        <f>MID(AJ198,13,1)</f>
      </c>
      <c r="AA198" s="9">
        <f>MID(AJ198,14,1)</f>
      </c>
      <c r="AB198" s="9">
        <f>MID(AJ198,15,1)</f>
      </c>
      <c r="AC198" s="9">
        <f>MID(AJ198,16,1)</f>
      </c>
      <c r="AD198" s="9">
        <f>MID(AJ198,17,1)</f>
      </c>
      <c r="AE198" s="9">
        <f>MID(AJ198,18,1)</f>
      </c>
      <c r="AF198" s="9">
        <f>MID(AJ198,19,1)</f>
      </c>
      <c r="AG198" s="9">
        <f>MID(AJ198,20,1)</f>
      </c>
      <c r="AH198" s="9">
        <f>MID(AJ198,21,1)</f>
      </c>
      <c r="AI198" s="2"/>
      <c r="AJ198" s="32"/>
      <c r="AK198" s="29"/>
      <c r="AL198" s="29"/>
    </row>
    <row r="199" spans="1:38" ht="3.75" customHeight="1">
      <c r="A199" s="3"/>
      <c r="B199" s="3"/>
      <c r="C199" s="3"/>
      <c r="D199" s="3"/>
      <c r="E199" s="3"/>
      <c r="F199" s="3"/>
      <c r="G199" s="3"/>
      <c r="H199" s="3"/>
      <c r="I199" s="3"/>
      <c r="J199" s="3"/>
      <c r="K199" s="3"/>
      <c r="L199" s="3"/>
      <c r="M199" s="3"/>
      <c r="N199" s="15"/>
      <c r="O199" s="15"/>
      <c r="P199" s="15"/>
      <c r="Q199" s="15"/>
      <c r="R199" s="15"/>
      <c r="S199" s="15"/>
      <c r="T199" s="15"/>
      <c r="U199" s="15"/>
      <c r="V199" s="15"/>
      <c r="W199" s="15"/>
      <c r="X199" s="15"/>
      <c r="Y199" s="15"/>
      <c r="Z199" s="15"/>
      <c r="AA199" s="15"/>
      <c r="AB199" s="15"/>
      <c r="AC199" s="15"/>
      <c r="AD199" s="15"/>
      <c r="AE199" s="15"/>
      <c r="AF199" s="15"/>
      <c r="AG199" s="15"/>
      <c r="AH199" s="15"/>
      <c r="AI199" s="2"/>
      <c r="AJ199" s="29"/>
      <c r="AK199" s="29"/>
      <c r="AL199" s="29"/>
    </row>
    <row r="200" spans="1:38" ht="15">
      <c r="A200" s="3"/>
      <c r="B200" s="3"/>
      <c r="C200" s="3"/>
      <c r="D200" s="3"/>
      <c r="E200" s="3"/>
      <c r="F200" s="3"/>
      <c r="G200" s="3"/>
      <c r="H200" s="3"/>
      <c r="I200" s="3"/>
      <c r="J200" s="3"/>
      <c r="K200" s="3"/>
      <c r="L200" s="3"/>
      <c r="M200" s="3"/>
      <c r="N200" s="9">
        <f>MID(AJ200,1,1)</f>
      </c>
      <c r="O200" s="9">
        <f>MID(AJ200,2,1)</f>
      </c>
      <c r="P200" s="9">
        <f>MID(AJ200,3,1)</f>
      </c>
      <c r="Q200" s="9">
        <f>MID(AJ200,4,1)</f>
      </c>
      <c r="R200" s="9">
        <f>MID(AJ200,5,1)</f>
      </c>
      <c r="S200" s="9">
        <f>MID(AJ200,6,1)</f>
      </c>
      <c r="T200" s="9">
        <f>MID(AJ200,7,1)</f>
      </c>
      <c r="U200" s="9">
        <f>MID(AJ200,8,1)</f>
      </c>
      <c r="V200" s="9">
        <f>MID(AJ200,9,1)</f>
      </c>
      <c r="W200" s="9">
        <f>MID(AJ200,10,1)</f>
      </c>
      <c r="X200" s="9">
        <f>MID(AJ200,11,1)</f>
      </c>
      <c r="Y200" s="9">
        <f>MID(AJ200,12,1)</f>
      </c>
      <c r="Z200" s="9">
        <f>MID(AJ200,13,1)</f>
      </c>
      <c r="AA200" s="9">
        <f>MID(AJ200,14,1)</f>
      </c>
      <c r="AB200" s="9">
        <f>MID(AJ200,15,1)</f>
      </c>
      <c r="AC200" s="9">
        <f>MID(AJ200,16,1)</f>
      </c>
      <c r="AD200" s="9">
        <f>MID(AJ200,17,1)</f>
      </c>
      <c r="AE200" s="9">
        <f>MID(AJ200,18,1)</f>
      </c>
      <c r="AF200" s="9">
        <f>MID(AJ200,19,1)</f>
      </c>
      <c r="AG200" s="9">
        <f>MID(AJ200,20,1)</f>
      </c>
      <c r="AH200" s="9">
        <f>MID(AJ200,21,1)</f>
      </c>
      <c r="AI200" s="2"/>
      <c r="AJ200" s="32"/>
      <c r="AK200" s="29"/>
      <c r="AL200" s="29"/>
    </row>
    <row r="201" spans="1:38" ht="3.75" customHeight="1">
      <c r="A201" s="3"/>
      <c r="B201" s="3"/>
      <c r="C201" s="3"/>
      <c r="D201" s="3"/>
      <c r="E201" s="3"/>
      <c r="F201" s="3"/>
      <c r="G201" s="3"/>
      <c r="H201" s="3"/>
      <c r="I201" s="3"/>
      <c r="J201" s="3"/>
      <c r="K201" s="3"/>
      <c r="L201" s="3"/>
      <c r="M201" s="3"/>
      <c r="N201" s="15"/>
      <c r="O201" s="15"/>
      <c r="P201" s="15"/>
      <c r="Q201" s="15"/>
      <c r="R201" s="15"/>
      <c r="S201" s="15"/>
      <c r="T201" s="15"/>
      <c r="U201" s="15"/>
      <c r="V201" s="15"/>
      <c r="W201" s="15"/>
      <c r="X201" s="15"/>
      <c r="Y201" s="15"/>
      <c r="Z201" s="15"/>
      <c r="AA201" s="15"/>
      <c r="AB201" s="15"/>
      <c r="AC201" s="15"/>
      <c r="AD201" s="15"/>
      <c r="AE201" s="15"/>
      <c r="AF201" s="15"/>
      <c r="AG201" s="15"/>
      <c r="AH201" s="15"/>
      <c r="AI201" s="2"/>
      <c r="AJ201" s="29"/>
      <c r="AK201" s="29"/>
      <c r="AL201" s="29"/>
    </row>
    <row r="202" spans="1:38" ht="15">
      <c r="A202" s="3"/>
      <c r="B202" s="3"/>
      <c r="C202" s="3"/>
      <c r="D202" s="3"/>
      <c r="E202" s="3"/>
      <c r="F202" s="3"/>
      <c r="G202" s="3"/>
      <c r="H202" s="3"/>
      <c r="I202" s="3"/>
      <c r="J202" s="3"/>
      <c r="K202" s="3"/>
      <c r="L202" s="3"/>
      <c r="M202" s="3"/>
      <c r="N202" s="9">
        <f>MID(AJ202,1,1)</f>
      </c>
      <c r="O202" s="9">
        <f>MID(AJ202,2,1)</f>
      </c>
      <c r="P202" s="9">
        <f>MID(AJ202,3,1)</f>
      </c>
      <c r="Q202" s="9">
        <f>MID(AJ202,4,1)</f>
      </c>
      <c r="R202" s="9">
        <f>MID(AJ202,5,1)</f>
      </c>
      <c r="S202" s="9">
        <f>MID(AJ202,6,1)</f>
      </c>
      <c r="T202" s="9">
        <f>MID(AJ202,7,1)</f>
      </c>
      <c r="U202" s="9">
        <f>MID(AJ202,8,1)</f>
      </c>
      <c r="V202" s="9">
        <f>MID(AJ202,9,1)</f>
      </c>
      <c r="W202" s="9">
        <f>MID(AJ202,10,1)</f>
      </c>
      <c r="X202" s="9">
        <f>MID(AJ202,11,1)</f>
      </c>
      <c r="Y202" s="9">
        <f>MID(AJ202,12,1)</f>
      </c>
      <c r="Z202" s="9">
        <f>MID(AJ202,13,1)</f>
      </c>
      <c r="AA202" s="9">
        <f>MID(AJ202,14,1)</f>
      </c>
      <c r="AB202" s="9">
        <f>MID(AJ202,15,1)</f>
      </c>
      <c r="AC202" s="9">
        <f>MID(AJ202,16,1)</f>
      </c>
      <c r="AD202" s="9">
        <f>MID(AJ202,17,1)</f>
      </c>
      <c r="AE202" s="9">
        <f>MID(AJ202,18,1)</f>
      </c>
      <c r="AF202" s="9">
        <f>MID(AJ202,19,1)</f>
      </c>
      <c r="AG202" s="9">
        <f>MID(AJ202,20,1)</f>
      </c>
      <c r="AH202" s="9">
        <f>MID(AJ202,21,1)</f>
      </c>
      <c r="AI202" s="2"/>
      <c r="AJ202" s="32"/>
      <c r="AK202" s="29"/>
      <c r="AL202" s="29"/>
    </row>
    <row r="203" spans="1:38" ht="15">
      <c r="A203" s="18" t="s">
        <v>92</v>
      </c>
      <c r="B203" s="3" t="s">
        <v>91</v>
      </c>
      <c r="C203" s="3"/>
      <c r="D203" s="3"/>
      <c r="E203" s="3"/>
      <c r="F203" s="3"/>
      <c r="G203" s="3"/>
      <c r="H203" s="3"/>
      <c r="I203" s="3"/>
      <c r="J203" s="3"/>
      <c r="K203" s="3"/>
      <c r="L203" s="3"/>
      <c r="M203" s="3"/>
      <c r="N203" s="3"/>
      <c r="O203" s="3"/>
      <c r="P203" s="4"/>
      <c r="Q203" s="4"/>
      <c r="R203" s="3"/>
      <c r="S203" s="4"/>
      <c r="T203" s="4"/>
      <c r="U203" s="4"/>
      <c r="V203" s="4"/>
      <c r="W203" s="4"/>
      <c r="X203" s="4"/>
      <c r="Y203" s="4"/>
      <c r="Z203" s="4"/>
      <c r="AA203" s="3"/>
      <c r="AB203" s="4"/>
      <c r="AC203" s="4"/>
      <c r="AD203" s="4"/>
      <c r="AE203" s="4"/>
      <c r="AF203" s="4"/>
      <c r="AG203" s="4"/>
      <c r="AH203" s="4"/>
      <c r="AI203" s="2"/>
      <c r="AJ203" s="29"/>
      <c r="AK203" s="29"/>
      <c r="AL203" s="29"/>
    </row>
    <row r="204" spans="1:38" ht="3.75" customHeight="1">
      <c r="A204" s="3"/>
      <c r="B204" s="3"/>
      <c r="C204" s="3"/>
      <c r="D204" s="3"/>
      <c r="E204" s="3"/>
      <c r="F204" s="3"/>
      <c r="G204" s="3"/>
      <c r="H204" s="3"/>
      <c r="I204" s="3"/>
      <c r="J204" s="3"/>
      <c r="K204" s="3"/>
      <c r="L204" s="3"/>
      <c r="M204" s="3"/>
      <c r="N204" s="3"/>
      <c r="O204" s="3"/>
      <c r="P204" s="4"/>
      <c r="Q204" s="4"/>
      <c r="R204" s="4"/>
      <c r="S204" s="4"/>
      <c r="T204" s="4"/>
      <c r="U204" s="4"/>
      <c r="V204" s="4"/>
      <c r="W204" s="4"/>
      <c r="X204" s="4"/>
      <c r="Y204" s="4"/>
      <c r="Z204" s="4"/>
      <c r="AA204" s="4"/>
      <c r="AB204" s="4"/>
      <c r="AC204" s="4"/>
      <c r="AD204" s="4"/>
      <c r="AE204" s="4"/>
      <c r="AF204" s="4"/>
      <c r="AG204" s="4"/>
      <c r="AH204" s="4"/>
      <c r="AI204" s="2"/>
      <c r="AJ204" s="29"/>
      <c r="AK204" s="29"/>
      <c r="AL204" s="29"/>
    </row>
    <row r="205" spans="1:38" ht="15">
      <c r="A205" s="3"/>
      <c r="B205" s="3" t="s">
        <v>30</v>
      </c>
      <c r="C205" s="3"/>
      <c r="D205" s="3"/>
      <c r="E205" s="3"/>
      <c r="F205" s="3"/>
      <c r="G205" s="3"/>
      <c r="H205" s="3"/>
      <c r="I205" s="3"/>
      <c r="J205" s="3"/>
      <c r="K205" s="3"/>
      <c r="L205" s="3"/>
      <c r="M205" s="3"/>
      <c r="N205" s="3"/>
      <c r="O205" s="3"/>
      <c r="P205" s="15"/>
      <c r="Q205" s="15"/>
      <c r="R205" s="15"/>
      <c r="S205" s="15"/>
      <c r="T205" s="15"/>
      <c r="U205" s="15"/>
      <c r="V205" s="15"/>
      <c r="W205" s="15"/>
      <c r="X205" s="15"/>
      <c r="Y205" s="15"/>
      <c r="Z205" s="15"/>
      <c r="AA205" s="15"/>
      <c r="AB205" s="15"/>
      <c r="AC205" s="15"/>
      <c r="AD205" s="15"/>
      <c r="AE205" s="15"/>
      <c r="AF205" s="15"/>
      <c r="AG205" s="15"/>
      <c r="AH205" s="15"/>
      <c r="AI205" s="2"/>
      <c r="AJ205" s="29"/>
      <c r="AK205" s="29"/>
      <c r="AL205" s="29"/>
    </row>
    <row r="206" spans="1:38" ht="3.75" customHeight="1">
      <c r="A206" s="3"/>
      <c r="B206" s="3"/>
      <c r="C206" s="3"/>
      <c r="D206" s="3"/>
      <c r="E206" s="3"/>
      <c r="F206" s="3"/>
      <c r="G206" s="3"/>
      <c r="H206" s="3"/>
      <c r="I206" s="3"/>
      <c r="J206" s="3"/>
      <c r="K206" s="3"/>
      <c r="L206" s="3"/>
      <c r="M206" s="3"/>
      <c r="N206" s="3"/>
      <c r="O206" s="3"/>
      <c r="P206" s="15"/>
      <c r="Q206" s="15"/>
      <c r="R206" s="15"/>
      <c r="S206" s="15"/>
      <c r="T206" s="15"/>
      <c r="U206" s="15"/>
      <c r="V206" s="15"/>
      <c r="W206" s="15"/>
      <c r="X206" s="15"/>
      <c r="Y206" s="15"/>
      <c r="Z206" s="15"/>
      <c r="AA206" s="15"/>
      <c r="AB206" s="15"/>
      <c r="AC206" s="15"/>
      <c r="AD206" s="15"/>
      <c r="AE206" s="15"/>
      <c r="AF206" s="15"/>
      <c r="AG206" s="15"/>
      <c r="AH206" s="15"/>
      <c r="AI206" s="2"/>
      <c r="AJ206" s="29"/>
      <c r="AK206" s="29"/>
      <c r="AL206" s="29"/>
    </row>
    <row r="207" spans="1:38" ht="15">
      <c r="A207" s="3"/>
      <c r="B207" s="9">
        <f>MID(AJ207,1,1)</f>
      </c>
      <c r="C207" s="9">
        <f>MID(AJ207,2,1)</f>
      </c>
      <c r="D207" s="9">
        <f>MID(AJ207,3,1)</f>
      </c>
      <c r="E207" s="9">
        <f>MID(AJ207,4,1)</f>
      </c>
      <c r="F207" s="9">
        <f>MID(AJ207,5,1)</f>
      </c>
      <c r="G207" s="9">
        <f>MID(AJ207,6,1)</f>
      </c>
      <c r="H207" s="9">
        <f>MID(AJ207,7,1)</f>
      </c>
      <c r="I207" s="9">
        <f>MID(AJ207,8,1)</f>
      </c>
      <c r="J207" s="9">
        <f>MID(AJ207,9,1)</f>
      </c>
      <c r="K207" s="9">
        <f>MID(AJ207,10,1)</f>
      </c>
      <c r="L207" s="9">
        <f>MID(AJ207,11,1)</f>
      </c>
      <c r="M207" s="9">
        <f>MID(AJ207,12,1)</f>
      </c>
      <c r="N207" s="9">
        <f>MID(AJ207,13,1)</f>
      </c>
      <c r="O207" s="17">
        <f>MID(AJ207,14,1)</f>
      </c>
      <c r="P207" s="17">
        <f>MID(AJ207,15,1)</f>
      </c>
      <c r="Q207" s="17">
        <f>MID(AJ207,16,1)</f>
      </c>
      <c r="R207" s="17">
        <f>MID(AJ207,17,1)</f>
      </c>
      <c r="S207" s="17">
        <f>MID(AJ207,18,1)</f>
      </c>
      <c r="T207" s="17">
        <f>MID(AJ207,19,1)</f>
      </c>
      <c r="U207" s="17">
        <f>MID(AJ207,20,1)</f>
      </c>
      <c r="V207" s="17">
        <f>MID(AJ207,21,1)</f>
      </c>
      <c r="W207" s="17">
        <f>MID(AJ207,22,1)</f>
      </c>
      <c r="X207" s="17">
        <f>MID(AJ207,23,1)</f>
      </c>
      <c r="Y207" s="17">
        <f>MID(AJ207,24,1)</f>
      </c>
      <c r="Z207" s="17">
        <f>MID(AJ207,25,1)</f>
      </c>
      <c r="AA207" s="17">
        <f>MID(AJ207,26,1)</f>
      </c>
      <c r="AB207" s="17">
        <f>MID(AJ207,27,1)</f>
      </c>
      <c r="AC207" s="17">
        <f>MID(AJ207,28,1)</f>
      </c>
      <c r="AD207" s="17">
        <f>MID(AJ207,29,1)</f>
      </c>
      <c r="AE207" s="17">
        <f>MID(AJ207,30,1)</f>
      </c>
      <c r="AF207" s="17">
        <f>MID(AJ207,31,1)</f>
      </c>
      <c r="AG207" s="17">
        <f>MID(AJ207,32,1)</f>
      </c>
      <c r="AH207" s="39">
        <f>MID(AJ207,33,1)</f>
      </c>
      <c r="AI207" s="2"/>
      <c r="AJ207" s="32"/>
      <c r="AK207" s="29"/>
      <c r="AL207" s="29"/>
    </row>
    <row r="208" spans="1:38" ht="3.75" customHeight="1">
      <c r="A208" s="3"/>
      <c r="B208" s="3"/>
      <c r="C208" s="3"/>
      <c r="D208" s="3"/>
      <c r="E208" s="3"/>
      <c r="F208" s="3"/>
      <c r="G208" s="3"/>
      <c r="H208" s="3"/>
      <c r="I208" s="3"/>
      <c r="J208" s="3"/>
      <c r="K208" s="3"/>
      <c r="L208" s="3"/>
      <c r="M208" s="3"/>
      <c r="N208" s="3"/>
      <c r="O208" s="3"/>
      <c r="P208" s="4"/>
      <c r="Q208" s="4"/>
      <c r="R208" s="4"/>
      <c r="S208" s="4"/>
      <c r="T208" s="4"/>
      <c r="U208" s="4"/>
      <c r="V208" s="4"/>
      <c r="W208" s="4"/>
      <c r="X208" s="4"/>
      <c r="Y208" s="4"/>
      <c r="Z208" s="4"/>
      <c r="AA208" s="4"/>
      <c r="AB208" s="4"/>
      <c r="AC208" s="4"/>
      <c r="AD208" s="4"/>
      <c r="AE208" s="4"/>
      <c r="AF208" s="4"/>
      <c r="AG208" s="4"/>
      <c r="AH208" s="4"/>
      <c r="AI208" s="2"/>
      <c r="AJ208" s="29"/>
      <c r="AK208" s="29"/>
      <c r="AL208" s="29"/>
    </row>
    <row r="209" spans="1:38" ht="15">
      <c r="A209" s="3"/>
      <c r="B209" s="3" t="s">
        <v>93</v>
      </c>
      <c r="C209" s="3"/>
      <c r="D209" s="3"/>
      <c r="E209" s="3"/>
      <c r="F209" s="3"/>
      <c r="G209" s="3"/>
      <c r="H209" s="3"/>
      <c r="I209" s="3"/>
      <c r="J209" s="3"/>
      <c r="K209" s="3"/>
      <c r="L209" s="3"/>
      <c r="M209" s="3"/>
      <c r="N209" s="3"/>
      <c r="O209" s="3"/>
      <c r="P209" s="15"/>
      <c r="Q209" s="15"/>
      <c r="R209" s="15"/>
      <c r="S209" s="15"/>
      <c r="T209" s="15"/>
      <c r="U209" s="15"/>
      <c r="V209" s="15"/>
      <c r="W209" s="15"/>
      <c r="X209" s="15"/>
      <c r="Y209" s="15"/>
      <c r="Z209" s="15"/>
      <c r="AA209" s="15"/>
      <c r="AB209" s="15"/>
      <c r="AC209" s="15"/>
      <c r="AD209" s="15"/>
      <c r="AE209" s="15"/>
      <c r="AF209" s="15"/>
      <c r="AG209" s="15"/>
      <c r="AH209" s="15"/>
      <c r="AI209" s="2"/>
      <c r="AJ209" s="29"/>
      <c r="AK209" s="29"/>
      <c r="AL209" s="29"/>
    </row>
    <row r="210" spans="1:38" ht="3.75" customHeight="1">
      <c r="A210" s="3"/>
      <c r="B210" s="3"/>
      <c r="C210" s="3"/>
      <c r="D210" s="3"/>
      <c r="E210" s="3"/>
      <c r="F210" s="3"/>
      <c r="G210" s="3"/>
      <c r="H210" s="3"/>
      <c r="I210" s="3"/>
      <c r="J210" s="3"/>
      <c r="K210" s="3"/>
      <c r="L210" s="3"/>
      <c r="M210" s="3"/>
      <c r="N210" s="3"/>
      <c r="O210" s="3"/>
      <c r="P210" s="15"/>
      <c r="Q210" s="15"/>
      <c r="R210" s="15"/>
      <c r="S210" s="15"/>
      <c r="T210" s="15"/>
      <c r="U210" s="15"/>
      <c r="V210" s="15"/>
      <c r="W210" s="15"/>
      <c r="X210" s="15"/>
      <c r="Y210" s="15"/>
      <c r="Z210" s="15"/>
      <c r="AA210" s="15"/>
      <c r="AB210" s="15"/>
      <c r="AC210" s="15"/>
      <c r="AD210" s="15"/>
      <c r="AE210" s="15"/>
      <c r="AF210" s="15"/>
      <c r="AG210" s="15"/>
      <c r="AH210" s="15"/>
      <c r="AI210" s="2"/>
      <c r="AJ210" s="29"/>
      <c r="AK210" s="29"/>
      <c r="AL210" s="29"/>
    </row>
    <row r="211" spans="1:38" ht="15">
      <c r="A211" s="3"/>
      <c r="B211" s="9">
        <f>MID(AJ211,1,1)</f>
      </c>
      <c r="C211" s="9">
        <f>MID(AJ211,2,1)</f>
      </c>
      <c r="D211" s="9">
        <f>MID(AJ211,3,1)</f>
      </c>
      <c r="E211" s="9">
        <f>MID(AJ211,4,1)</f>
      </c>
      <c r="F211" s="9">
        <f>MID(AJ211,5,1)</f>
      </c>
      <c r="G211" s="9">
        <f>MID(AJ211,6,1)</f>
      </c>
      <c r="H211" s="9">
        <f>MID(AJ211,7,1)</f>
      </c>
      <c r="I211" s="9">
        <f>MID(AJ211,8,1)</f>
      </c>
      <c r="J211" s="9">
        <f>MID(AJ211,9,1)</f>
      </c>
      <c r="K211" s="9">
        <f>MID(AJ211,10,1)</f>
      </c>
      <c r="L211" s="9">
        <f>MID(AJ211,11,1)</f>
      </c>
      <c r="M211" s="9">
        <f>MID(AJ211,12,1)</f>
      </c>
      <c r="N211" s="9">
        <f>MID(AJ211,13,1)</f>
      </c>
      <c r="O211" s="17">
        <f>MID(AJ211,14,1)</f>
      </c>
      <c r="P211" s="17">
        <f>MID(AJ211,15,1)</f>
      </c>
      <c r="Q211" s="17">
        <f>MID(AJ211,16,1)</f>
      </c>
      <c r="R211" s="17">
        <f>MID(AJ211,17,1)</f>
      </c>
      <c r="S211" s="17">
        <f>MID(AJ211,18,1)</f>
      </c>
      <c r="T211" s="17">
        <f>MID(AJ211,19,1)</f>
      </c>
      <c r="U211" s="17">
        <f>MID(AJ211,20,1)</f>
      </c>
      <c r="V211" s="17">
        <f>MID(AJ211,21,1)</f>
      </c>
      <c r="W211" s="17">
        <f>MID(AJ211,22,1)</f>
      </c>
      <c r="X211" s="17">
        <f>MID(AJ211,23,1)</f>
      </c>
      <c r="Y211" s="17">
        <f>MID(AJ211,24,1)</f>
      </c>
      <c r="Z211" s="17">
        <f>MID(AJ211,25,1)</f>
      </c>
      <c r="AA211" s="17">
        <f>MID(AJ211,26,1)</f>
      </c>
      <c r="AB211" s="17">
        <f>MID(AJ211,27,1)</f>
      </c>
      <c r="AC211" s="17">
        <f>MID(AJ211,28,1)</f>
      </c>
      <c r="AD211" s="17">
        <f>MID(AJ211,29,1)</f>
      </c>
      <c r="AE211" s="17">
        <f>MID(AJ211,30,1)</f>
      </c>
      <c r="AF211" s="17">
        <f>MID(AJ211,31,1)</f>
      </c>
      <c r="AG211" s="17">
        <f>MID(AJ211,32,1)</f>
      </c>
      <c r="AH211" s="9">
        <f>MID(AJ211,33,1)</f>
      </c>
      <c r="AI211" s="2"/>
      <c r="AJ211" s="32"/>
      <c r="AK211" s="29"/>
      <c r="AL211" s="29"/>
    </row>
    <row r="212" spans="1:38" ht="3.75" customHeight="1">
      <c r="A212" s="3"/>
      <c r="B212" s="3"/>
      <c r="C212" s="3"/>
      <c r="D212" s="3"/>
      <c r="E212" s="3"/>
      <c r="F212" s="3"/>
      <c r="G212" s="3"/>
      <c r="H212" s="3"/>
      <c r="I212" s="3"/>
      <c r="J212" s="3"/>
      <c r="K212" s="3"/>
      <c r="L212" s="3"/>
      <c r="M212" s="3"/>
      <c r="N212" s="3"/>
      <c r="O212" s="3"/>
      <c r="P212" s="4"/>
      <c r="Q212" s="4"/>
      <c r="R212" s="4"/>
      <c r="S212" s="4"/>
      <c r="T212" s="4"/>
      <c r="U212" s="4"/>
      <c r="V212" s="4"/>
      <c r="W212" s="4"/>
      <c r="X212" s="4"/>
      <c r="Y212" s="4"/>
      <c r="Z212" s="4"/>
      <c r="AA212" s="4"/>
      <c r="AB212" s="4"/>
      <c r="AC212" s="4"/>
      <c r="AD212" s="4"/>
      <c r="AE212" s="4"/>
      <c r="AF212" s="4"/>
      <c r="AG212" s="4"/>
      <c r="AH212" s="4"/>
      <c r="AI212" s="2"/>
      <c r="AJ212" s="29"/>
      <c r="AK212" s="29"/>
      <c r="AL212" s="29"/>
    </row>
    <row r="213" spans="1:38" ht="15" customHeight="1">
      <c r="A213" s="3"/>
      <c r="B213" s="3" t="s">
        <v>94</v>
      </c>
      <c r="C213" s="3"/>
      <c r="D213" s="3"/>
      <c r="E213" s="3"/>
      <c r="F213" s="3"/>
      <c r="G213" s="3"/>
      <c r="H213" s="3"/>
      <c r="I213" s="3"/>
      <c r="J213" s="3"/>
      <c r="K213" s="3"/>
      <c r="L213" s="3"/>
      <c r="M213" s="3"/>
      <c r="N213" s="3"/>
      <c r="O213" s="3"/>
      <c r="P213" s="4"/>
      <c r="Q213" s="4"/>
      <c r="R213" s="4"/>
      <c r="S213" s="4"/>
      <c r="T213" s="4"/>
      <c r="U213" s="4"/>
      <c r="V213" s="4"/>
      <c r="W213" s="4"/>
      <c r="X213" s="4"/>
      <c r="Y213" s="4"/>
      <c r="Z213" s="4"/>
      <c r="AA213" s="4"/>
      <c r="AB213" s="4"/>
      <c r="AC213" s="4"/>
      <c r="AD213" s="4"/>
      <c r="AE213" s="4"/>
      <c r="AF213" s="4"/>
      <c r="AG213" s="4"/>
      <c r="AH213" s="4"/>
      <c r="AI213" s="2"/>
      <c r="AJ213" s="29"/>
      <c r="AK213" s="29"/>
      <c r="AL213" s="29"/>
    </row>
    <row r="214" spans="1:38" ht="3.75" customHeight="1">
      <c r="A214" s="3"/>
      <c r="B214" s="3"/>
      <c r="C214" s="3"/>
      <c r="D214" s="3"/>
      <c r="E214" s="3"/>
      <c r="F214" s="3"/>
      <c r="G214" s="3"/>
      <c r="H214" s="3"/>
      <c r="I214" s="3"/>
      <c r="J214" s="3"/>
      <c r="K214" s="3"/>
      <c r="L214" s="3"/>
      <c r="M214" s="3"/>
      <c r="N214" s="3"/>
      <c r="O214" s="3"/>
      <c r="P214" s="4"/>
      <c r="Q214" s="4"/>
      <c r="R214" s="4"/>
      <c r="S214" s="4"/>
      <c r="T214" s="4"/>
      <c r="U214" s="4"/>
      <c r="V214" s="4"/>
      <c r="W214" s="4"/>
      <c r="X214" s="4"/>
      <c r="Y214" s="4"/>
      <c r="Z214" s="4"/>
      <c r="AA214" s="4"/>
      <c r="AB214" s="4"/>
      <c r="AC214" s="4"/>
      <c r="AD214" s="4"/>
      <c r="AE214" s="4"/>
      <c r="AF214" s="4"/>
      <c r="AG214" s="4"/>
      <c r="AH214" s="4"/>
      <c r="AI214" s="2"/>
      <c r="AJ214" s="29"/>
      <c r="AK214" s="29"/>
      <c r="AL214" s="29"/>
    </row>
    <row r="215" spans="1:38" ht="15" customHeight="1">
      <c r="A215" s="3"/>
      <c r="B215" s="38">
        <f>MID(AJ215,1,1)</f>
      </c>
      <c r="C215" s="38">
        <f>MID(AJ215,2,1)</f>
      </c>
      <c r="D215" s="38">
        <f>MID(AJ215,3,1)</f>
      </c>
      <c r="E215" s="38">
        <f>MID(AJ215,4,1)</f>
      </c>
      <c r="F215" s="38">
        <f>MID(AJ215,5,1)</f>
      </c>
      <c r="G215" s="38">
        <f>MID(AJ215,6,1)</f>
      </c>
      <c r="H215" s="38">
        <f>MID(AJ215,7,1)</f>
      </c>
      <c r="I215" s="38">
        <f>MID(AJ215,8,1)</f>
      </c>
      <c r="J215" s="38">
        <f>MID(AJ215,9,1)</f>
      </c>
      <c r="K215" s="38">
        <f>MID(AJ215,10,1)</f>
      </c>
      <c r="L215" s="38">
        <f>MID(AJ215,11,1)</f>
      </c>
      <c r="M215" s="38">
        <f>MID(AJ215,12,1)</f>
      </c>
      <c r="N215" s="38">
        <f>MID(AJ215,13,1)</f>
      </c>
      <c r="O215" s="17">
        <f>MID(AJ215,14,1)</f>
      </c>
      <c r="P215" s="17">
        <f>MID(AJ215,15,1)</f>
      </c>
      <c r="Q215" s="17">
        <f>MID(AJ215,16,1)</f>
      </c>
      <c r="R215" s="17">
        <f>MID(AJ215,17,1)</f>
      </c>
      <c r="S215" s="17">
        <f>MID(AJ215,18,1)</f>
      </c>
      <c r="T215" s="17">
        <f>MID(AJ215,19,1)</f>
      </c>
      <c r="U215" s="17">
        <f>MID(AJ215,20,1)</f>
      </c>
      <c r="V215" s="17">
        <f>MID(AJ215,21,1)</f>
      </c>
      <c r="W215" s="17">
        <f>MID(AJ215,22,1)</f>
      </c>
      <c r="X215" s="17">
        <f>MID(AJ215,23,1)</f>
      </c>
      <c r="Y215" s="17">
        <f>MID(AJ215,24,1)</f>
      </c>
      <c r="Z215" s="17">
        <f>MID(AJ215,25,1)</f>
      </c>
      <c r="AA215" s="17">
        <f>MID(AJ215,26,1)</f>
      </c>
      <c r="AB215" s="17">
        <f>MID(AJ215,27,1)</f>
      </c>
      <c r="AC215" s="17">
        <f>MID(AJ215,28,1)</f>
      </c>
      <c r="AD215" s="17">
        <f>MID(AJ215,29,1)</f>
      </c>
      <c r="AE215" s="17">
        <f>MID(AJ215,30,1)</f>
      </c>
      <c r="AF215" s="17">
        <f>MID(AJ215,31,1)</f>
      </c>
      <c r="AG215" s="17">
        <f>MID(AJ215,32,1)</f>
      </c>
      <c r="AH215" s="38">
        <f>MID(AJ215,33,1)</f>
      </c>
      <c r="AI215" s="2"/>
      <c r="AJ215" s="32"/>
      <c r="AK215" s="29"/>
      <c r="AL215" s="29"/>
    </row>
    <row r="216" spans="1:38" ht="3.75" customHeight="1">
      <c r="A216" s="3"/>
      <c r="B216" s="3"/>
      <c r="C216" s="3"/>
      <c r="D216" s="3"/>
      <c r="E216" s="3"/>
      <c r="F216" s="3"/>
      <c r="G216" s="3"/>
      <c r="H216" s="3"/>
      <c r="I216" s="3"/>
      <c r="J216" s="3"/>
      <c r="K216" s="3"/>
      <c r="L216" s="3"/>
      <c r="M216" s="3"/>
      <c r="N216" s="3"/>
      <c r="O216" s="3"/>
      <c r="P216" s="4"/>
      <c r="Q216" s="4"/>
      <c r="R216" s="4"/>
      <c r="S216" s="4"/>
      <c r="T216" s="4"/>
      <c r="U216" s="4"/>
      <c r="V216" s="4"/>
      <c r="W216" s="4"/>
      <c r="X216" s="4"/>
      <c r="Y216" s="4"/>
      <c r="Z216" s="4"/>
      <c r="AA216" s="4"/>
      <c r="AB216" s="4"/>
      <c r="AC216" s="4"/>
      <c r="AD216" s="4"/>
      <c r="AE216" s="4"/>
      <c r="AF216" s="4"/>
      <c r="AG216" s="4"/>
      <c r="AH216" s="4"/>
      <c r="AI216" s="2"/>
      <c r="AJ216" s="29"/>
      <c r="AK216" s="29"/>
      <c r="AL216" s="29"/>
    </row>
    <row r="217" spans="1:38" ht="15">
      <c r="A217" s="3"/>
      <c r="B217" s="3" t="s">
        <v>31</v>
      </c>
      <c r="C217" s="3"/>
      <c r="D217" s="3"/>
      <c r="E217" s="3"/>
      <c r="F217" s="3"/>
      <c r="G217" s="3"/>
      <c r="H217" s="3"/>
      <c r="I217" s="3"/>
      <c r="J217" s="3"/>
      <c r="K217" s="3"/>
      <c r="L217" s="3"/>
      <c r="M217" s="3"/>
      <c r="N217" s="3"/>
      <c r="O217" s="3"/>
      <c r="P217" s="15"/>
      <c r="Q217" s="15"/>
      <c r="R217" s="15"/>
      <c r="S217" s="15"/>
      <c r="T217" s="15"/>
      <c r="U217" s="15"/>
      <c r="V217" s="15"/>
      <c r="W217" s="15"/>
      <c r="X217" s="15"/>
      <c r="Y217" s="15"/>
      <c r="Z217" s="15"/>
      <c r="AA217" s="15"/>
      <c r="AB217" s="15"/>
      <c r="AC217" s="15"/>
      <c r="AD217" s="15"/>
      <c r="AE217" s="15"/>
      <c r="AF217" s="15"/>
      <c r="AG217" s="15"/>
      <c r="AH217" s="15"/>
      <c r="AI217" s="2"/>
      <c r="AJ217" s="29"/>
      <c r="AK217" s="29"/>
      <c r="AL217" s="29"/>
    </row>
    <row r="218" spans="1:38" ht="3.75" customHeight="1">
      <c r="A218" s="3"/>
      <c r="B218" s="3"/>
      <c r="C218" s="3"/>
      <c r="D218" s="3"/>
      <c r="E218" s="3"/>
      <c r="F218" s="3"/>
      <c r="G218" s="3"/>
      <c r="H218" s="3"/>
      <c r="I218" s="3"/>
      <c r="J218" s="3"/>
      <c r="K218" s="3"/>
      <c r="L218" s="3"/>
      <c r="M218" s="3"/>
      <c r="N218" s="3"/>
      <c r="O218" s="3"/>
      <c r="P218" s="15"/>
      <c r="Q218" s="15"/>
      <c r="R218" s="15"/>
      <c r="S218" s="15"/>
      <c r="T218" s="15"/>
      <c r="U218" s="15"/>
      <c r="V218" s="15"/>
      <c r="W218" s="15"/>
      <c r="X218" s="15"/>
      <c r="Y218" s="15"/>
      <c r="Z218" s="15"/>
      <c r="AA218" s="15"/>
      <c r="AB218" s="15"/>
      <c r="AC218" s="15"/>
      <c r="AD218" s="15"/>
      <c r="AE218" s="15"/>
      <c r="AF218" s="15"/>
      <c r="AG218" s="15"/>
      <c r="AH218" s="15"/>
      <c r="AI218" s="2"/>
      <c r="AJ218" s="29"/>
      <c r="AK218" s="29"/>
      <c r="AL218" s="29"/>
    </row>
    <row r="219" spans="1:38" ht="15">
      <c r="A219" s="3"/>
      <c r="B219" s="38">
        <f>MID(AJ219,1,1)</f>
      </c>
      <c r="C219" s="38">
        <f>MID(AJ219,2,1)</f>
      </c>
      <c r="D219" s="38">
        <f>MID(AJ219,3,1)</f>
      </c>
      <c r="E219" s="38">
        <f>MID(AJ219,4,1)</f>
      </c>
      <c r="F219" s="38">
        <f>MID(AJ219,5,1)</f>
      </c>
      <c r="G219" s="38">
        <f>MID(AJ219,6,1)</f>
      </c>
      <c r="H219" s="38">
        <f>MID(AJ219,7,1)</f>
      </c>
      <c r="I219" s="38">
        <f>MID(AJ219,8,1)</f>
      </c>
      <c r="J219" s="38">
        <f>MID(AJ219,9,1)</f>
      </c>
      <c r="K219" s="38">
        <f>MID(AJ219,10,1)</f>
      </c>
      <c r="L219" s="38">
        <f>MID(AJ219,11,1)</f>
      </c>
      <c r="M219" s="38">
        <f>MID(AJ219,12,1)</f>
      </c>
      <c r="N219" s="38">
        <f>MID(AJ219,13,1)</f>
      </c>
      <c r="O219" s="17">
        <f>MID(AJ219,14,1)</f>
      </c>
      <c r="P219" s="17">
        <f>MID(AJ219,15,1)</f>
      </c>
      <c r="Q219" s="17">
        <f>MID(AJ219,16,1)</f>
      </c>
      <c r="R219" s="17">
        <f>MID(AJ219,17,1)</f>
      </c>
      <c r="S219" s="17">
        <f>MID(AJ219,18,1)</f>
      </c>
      <c r="T219" s="17">
        <f>MID(AJ219,19,1)</f>
      </c>
      <c r="U219" s="17">
        <f>MID(AJ219,20,1)</f>
      </c>
      <c r="V219" s="17">
        <f>MID(AJ219,21,1)</f>
      </c>
      <c r="W219" s="17">
        <f>MID(AJ219,22,1)</f>
      </c>
      <c r="X219" s="17">
        <f>MID(AJ219,23,1)</f>
      </c>
      <c r="Y219" s="17">
        <f>MID(AJ219,24,1)</f>
      </c>
      <c r="Z219" s="17">
        <f>MID(AJ219,25,1)</f>
      </c>
      <c r="AA219" s="17">
        <f>MID(AJ219,26,1)</f>
      </c>
      <c r="AB219" s="17">
        <f>MID(AJ219,27,1)</f>
      </c>
      <c r="AC219" s="17">
        <f>MID(AJ219,28,1)</f>
      </c>
      <c r="AD219" s="17">
        <f>MID(AJ219,29,1)</f>
      </c>
      <c r="AE219" s="17">
        <f>MID(AJ219,30,1)</f>
      </c>
      <c r="AF219" s="17">
        <f>MID(AJ219,31,1)</f>
      </c>
      <c r="AG219" s="17">
        <f>MID(AJ219,32,1)</f>
      </c>
      <c r="AH219" s="38">
        <f>MID(AJ219,33,1)</f>
      </c>
      <c r="AI219" s="2"/>
      <c r="AJ219" s="32"/>
      <c r="AK219" s="29"/>
      <c r="AL219" s="29"/>
    </row>
    <row r="220" spans="1:38" ht="3.75" customHeight="1">
      <c r="A220" s="3"/>
      <c r="B220" s="3"/>
      <c r="C220" s="3"/>
      <c r="D220" s="3"/>
      <c r="E220" s="3"/>
      <c r="F220" s="3"/>
      <c r="G220" s="3"/>
      <c r="H220" s="3"/>
      <c r="I220" s="3"/>
      <c r="J220" s="3"/>
      <c r="K220" s="3"/>
      <c r="L220" s="3"/>
      <c r="M220" s="3"/>
      <c r="N220" s="3"/>
      <c r="O220" s="3"/>
      <c r="P220" s="4"/>
      <c r="Q220" s="4"/>
      <c r="R220" s="4"/>
      <c r="S220" s="4"/>
      <c r="T220" s="4"/>
      <c r="U220" s="4"/>
      <c r="V220" s="4"/>
      <c r="W220" s="4"/>
      <c r="X220" s="4"/>
      <c r="Y220" s="4"/>
      <c r="Z220" s="4"/>
      <c r="AA220" s="4"/>
      <c r="AB220" s="4"/>
      <c r="AC220" s="4"/>
      <c r="AD220" s="4"/>
      <c r="AE220" s="4"/>
      <c r="AF220" s="4"/>
      <c r="AG220" s="4"/>
      <c r="AH220" s="4"/>
      <c r="AI220" s="2"/>
      <c r="AJ220" s="29"/>
      <c r="AK220" s="29"/>
      <c r="AL220" s="29"/>
    </row>
    <row r="221" spans="1:38" ht="15">
      <c r="A221" s="3"/>
      <c r="B221" s="3" t="s">
        <v>32</v>
      </c>
      <c r="C221" s="3"/>
      <c r="D221" s="3"/>
      <c r="E221" s="3"/>
      <c r="F221" s="3"/>
      <c r="G221" s="3"/>
      <c r="H221" s="3"/>
      <c r="I221" s="3"/>
      <c r="J221" s="3"/>
      <c r="K221" s="3"/>
      <c r="L221" s="3"/>
      <c r="M221" s="3"/>
      <c r="N221" s="3"/>
      <c r="O221" s="3"/>
      <c r="P221" s="15"/>
      <c r="Q221" s="15"/>
      <c r="R221" s="15"/>
      <c r="S221" s="15"/>
      <c r="T221" s="15"/>
      <c r="U221" s="15"/>
      <c r="V221" s="15"/>
      <c r="W221" s="15"/>
      <c r="X221" s="15"/>
      <c r="Y221" s="15"/>
      <c r="Z221" s="15"/>
      <c r="AA221" s="15"/>
      <c r="AB221" s="15"/>
      <c r="AC221" s="2"/>
      <c r="AD221" s="15"/>
      <c r="AE221" s="15"/>
      <c r="AF221" s="15"/>
      <c r="AG221" s="15"/>
      <c r="AH221" s="15"/>
      <c r="AI221" s="2"/>
      <c r="AJ221" s="29"/>
      <c r="AK221" s="29"/>
      <c r="AL221" s="29"/>
    </row>
    <row r="222" spans="1:38" ht="3.75" customHeight="1">
      <c r="A222" s="3"/>
      <c r="B222" s="3"/>
      <c r="C222" s="3"/>
      <c r="D222" s="3"/>
      <c r="E222" s="3"/>
      <c r="F222" s="3"/>
      <c r="G222" s="3"/>
      <c r="H222" s="3"/>
      <c r="I222" s="3"/>
      <c r="J222" s="3"/>
      <c r="K222" s="3"/>
      <c r="L222" s="3"/>
      <c r="M222" s="3"/>
      <c r="N222" s="3"/>
      <c r="O222" s="3"/>
      <c r="P222" s="15"/>
      <c r="Q222" s="15"/>
      <c r="R222" s="15"/>
      <c r="S222" s="15"/>
      <c r="T222" s="15"/>
      <c r="U222" s="15"/>
      <c r="V222" s="15"/>
      <c r="W222" s="15"/>
      <c r="X222" s="15"/>
      <c r="Y222" s="15"/>
      <c r="Z222" s="15"/>
      <c r="AA222" s="15"/>
      <c r="AB222" s="15"/>
      <c r="AC222" s="15"/>
      <c r="AD222" s="15"/>
      <c r="AE222" s="15"/>
      <c r="AF222" s="15"/>
      <c r="AG222" s="15"/>
      <c r="AH222" s="15"/>
      <c r="AI222" s="2"/>
      <c r="AJ222" s="29"/>
      <c r="AK222" s="29"/>
      <c r="AL222" s="29"/>
    </row>
    <row r="223" spans="1:38" ht="15">
      <c r="A223" s="3"/>
      <c r="B223" s="38">
        <f>MID(AJ223,1,1)</f>
      </c>
      <c r="C223" s="38">
        <f>MID(AJ223,2,1)</f>
      </c>
      <c r="D223" s="38">
        <f>MID(AJ223,3,1)</f>
      </c>
      <c r="E223" s="38">
        <f>MID(AJ223,4,1)</f>
      </c>
      <c r="F223" s="38">
        <f>MID(AJ223,5,1)</f>
      </c>
      <c r="G223" s="38">
        <f>MID(AJ223,6,1)</f>
      </c>
      <c r="H223" s="38">
        <f>MID(AJ223,7,1)</f>
      </c>
      <c r="I223" s="38">
        <f>MID(AJ223,8,1)</f>
      </c>
      <c r="J223" s="38">
        <f>MID(AJ223,9,1)</f>
      </c>
      <c r="K223" s="38">
        <f>MID(AJ223,10,1)</f>
      </c>
      <c r="L223" s="38">
        <f>MID(AJ223,11,1)</f>
      </c>
      <c r="M223" s="38">
        <f>MID(AJ223,12,1)</f>
      </c>
      <c r="N223" s="38">
        <f>MID(AJ223,13,1)</f>
      </c>
      <c r="O223" s="17">
        <f>MID(AJ223,14,1)</f>
      </c>
      <c r="P223" s="17">
        <f>MID(AJ223,15,1)</f>
      </c>
      <c r="Q223" s="17">
        <f>MID(AJ223,16,1)</f>
      </c>
      <c r="R223" s="17">
        <f>MID(AJ223,17,1)</f>
      </c>
      <c r="S223" s="17">
        <f>MID(AJ223,18,1)</f>
      </c>
      <c r="T223" s="17">
        <f>MID(AJ223,19,1)</f>
      </c>
      <c r="U223" s="17">
        <f>MID(AJ223,20,1)</f>
      </c>
      <c r="V223" s="17">
        <f>MID(AJ223,21,1)</f>
      </c>
      <c r="W223" s="17">
        <f>MID(AJ223,22,1)</f>
      </c>
      <c r="X223" s="17">
        <f>MID(AJ223,23,1)</f>
      </c>
      <c r="Y223" s="17">
        <f>MID(AJ223,24,1)</f>
      </c>
      <c r="Z223" s="17">
        <f>MID(AJ223,25,1)</f>
      </c>
      <c r="AA223" s="17">
        <f>MID(AJ223,26,1)</f>
      </c>
      <c r="AB223" s="17">
        <f>MID(AJ223,27,1)</f>
      </c>
      <c r="AC223" s="17">
        <f>MID(AJ223,28,1)</f>
      </c>
      <c r="AD223" s="17">
        <f>MID(AJ223,29,1)</f>
      </c>
      <c r="AE223" s="17">
        <f>MID(AJ223,30,1)</f>
      </c>
      <c r="AF223" s="17">
        <f>MID(AJ223,31,1)</f>
      </c>
      <c r="AG223" s="17">
        <f>MID(AJ223,32,1)</f>
      </c>
      <c r="AH223" s="38">
        <f>MID(AJ223,33,1)</f>
      </c>
      <c r="AI223" s="2"/>
      <c r="AJ223" s="32"/>
      <c r="AK223" s="29"/>
      <c r="AL223" s="29"/>
    </row>
    <row r="224" spans="1:38" ht="3.75" customHeight="1">
      <c r="A224" s="3"/>
      <c r="B224" s="3"/>
      <c r="C224" s="3"/>
      <c r="D224" s="3"/>
      <c r="E224" s="3"/>
      <c r="F224" s="3"/>
      <c r="G224" s="3"/>
      <c r="H224" s="3"/>
      <c r="I224" s="3"/>
      <c r="J224" s="3"/>
      <c r="K224" s="3"/>
      <c r="L224" s="3"/>
      <c r="M224" s="3"/>
      <c r="N224" s="3"/>
      <c r="O224" s="3"/>
      <c r="P224" s="4"/>
      <c r="Q224" s="4"/>
      <c r="R224" s="4"/>
      <c r="S224" s="4"/>
      <c r="T224" s="4"/>
      <c r="U224" s="4"/>
      <c r="V224" s="4"/>
      <c r="W224" s="4"/>
      <c r="X224" s="4"/>
      <c r="Y224" s="4"/>
      <c r="Z224" s="4"/>
      <c r="AA224" s="4"/>
      <c r="AB224" s="4"/>
      <c r="AC224" s="4"/>
      <c r="AD224" s="4"/>
      <c r="AE224" s="4"/>
      <c r="AF224" s="4"/>
      <c r="AG224" s="4"/>
      <c r="AH224" s="4"/>
      <c r="AI224" s="2"/>
      <c r="AJ224" s="29"/>
      <c r="AK224" s="29"/>
      <c r="AL224" s="29"/>
    </row>
    <row r="225" spans="1:38" ht="15">
      <c r="A225" s="3"/>
      <c r="B225" s="3" t="s">
        <v>33</v>
      </c>
      <c r="C225" s="3"/>
      <c r="D225" s="3"/>
      <c r="E225" s="3"/>
      <c r="F225" s="3"/>
      <c r="G225" s="3"/>
      <c r="H225" s="3"/>
      <c r="I225" s="3"/>
      <c r="J225" s="3"/>
      <c r="K225" s="3"/>
      <c r="L225" s="3"/>
      <c r="M225" s="3"/>
      <c r="N225" s="3"/>
      <c r="O225" s="3"/>
      <c r="P225" s="15"/>
      <c r="Q225" s="15"/>
      <c r="R225" s="15"/>
      <c r="S225" s="15"/>
      <c r="T225" s="15"/>
      <c r="U225" s="15"/>
      <c r="V225" s="15"/>
      <c r="W225" s="15"/>
      <c r="X225" s="15"/>
      <c r="Y225" s="15"/>
      <c r="Z225" s="15"/>
      <c r="AA225" s="15"/>
      <c r="AB225" s="15"/>
      <c r="AC225" s="15" t="s">
        <v>95</v>
      </c>
      <c r="AD225" s="15"/>
      <c r="AE225" s="15"/>
      <c r="AF225" s="15"/>
      <c r="AG225" s="15"/>
      <c r="AH225" s="15"/>
      <c r="AI225" s="2"/>
      <c r="AJ225" s="29"/>
      <c r="AK225" s="29"/>
      <c r="AL225" s="29"/>
    </row>
    <row r="226" spans="1:38" ht="3.75" customHeight="1">
      <c r="A226" s="3"/>
      <c r="B226" s="3"/>
      <c r="C226" s="3"/>
      <c r="D226" s="3"/>
      <c r="E226" s="3"/>
      <c r="F226" s="3"/>
      <c r="G226" s="3"/>
      <c r="H226" s="3"/>
      <c r="I226" s="3"/>
      <c r="J226" s="3"/>
      <c r="K226" s="3"/>
      <c r="L226" s="3"/>
      <c r="M226" s="3"/>
      <c r="N226" s="3"/>
      <c r="O226" s="3"/>
      <c r="P226" s="15"/>
      <c r="Q226" s="15"/>
      <c r="R226" s="15"/>
      <c r="S226" s="15"/>
      <c r="T226" s="15"/>
      <c r="U226" s="15"/>
      <c r="V226" s="15"/>
      <c r="W226" s="15"/>
      <c r="X226" s="15"/>
      <c r="Y226" s="15"/>
      <c r="Z226" s="15"/>
      <c r="AA226" s="15"/>
      <c r="AB226" s="15"/>
      <c r="AC226" s="15"/>
      <c r="AD226" s="15"/>
      <c r="AE226" s="15"/>
      <c r="AF226" s="15"/>
      <c r="AG226" s="15"/>
      <c r="AH226" s="15"/>
      <c r="AI226" s="2"/>
      <c r="AJ226" s="29"/>
      <c r="AK226" s="29"/>
      <c r="AL226" s="29"/>
    </row>
    <row r="227" spans="1:38" ht="15">
      <c r="A227" s="3"/>
      <c r="B227" s="38">
        <f>MID(AJ227,1,1)</f>
      </c>
      <c r="C227" s="38">
        <f>MID(AJ227,2,1)</f>
      </c>
      <c r="D227" s="38">
        <f>MID(AJ227,3,1)</f>
      </c>
      <c r="E227" s="38">
        <f>MID(AJ227,4,1)</f>
      </c>
      <c r="F227" s="38">
        <f>MID(AJ227,5,1)</f>
      </c>
      <c r="G227" s="38">
        <f>MID(AJ227,6,1)</f>
      </c>
      <c r="H227" s="38">
        <f>MID(AJ227,7,1)</f>
      </c>
      <c r="I227" s="38">
        <f>MID(AJ227,8,1)</f>
      </c>
      <c r="J227" s="38">
        <f>MID(AJ227,9,1)</f>
      </c>
      <c r="K227" s="38">
        <f>MID(AJ227,10,1)</f>
      </c>
      <c r="L227" s="38">
        <f>MID(AJ227,11,1)</f>
      </c>
      <c r="M227" s="38">
        <f>MID(AJ227,12,1)</f>
      </c>
      <c r="N227" s="38">
        <f>MID(AJ227,13,1)</f>
      </c>
      <c r="O227" s="17">
        <f>MID(AJ227,14,1)</f>
      </c>
      <c r="P227" s="17">
        <f>MID(AJ227,15,1)</f>
      </c>
      <c r="Q227" s="17">
        <f>MID(AJ227,16,1)</f>
      </c>
      <c r="R227" s="17">
        <f>MID(AJ227,17,1)</f>
      </c>
      <c r="S227" s="17">
        <f>MID(AJ227,18,1)</f>
      </c>
      <c r="T227" s="17">
        <f>MID(AJ227,19,1)</f>
      </c>
      <c r="U227" s="17">
        <f>MID(AJ227,20,1)</f>
      </c>
      <c r="V227" s="17">
        <f>MID(AJ227,21,1)</f>
      </c>
      <c r="W227" s="17">
        <f>MID(AJ227,22,1)</f>
      </c>
      <c r="X227" s="17">
        <f>MID(AJ227,23,1)</f>
      </c>
      <c r="Y227" s="17">
        <f>MID(AJ227,24,1)</f>
      </c>
      <c r="Z227" s="17">
        <f>MID(AJ227,25,1)</f>
      </c>
      <c r="AA227" s="17">
        <f>MID(AJ227,26,1)</f>
      </c>
      <c r="AB227" s="17">
        <f>MID(AJ227,27,1)</f>
      </c>
      <c r="AC227" s="17">
        <f>MID(AK227,1,1)</f>
      </c>
      <c r="AD227" s="17">
        <f>MID(AK227,2,1)</f>
      </c>
      <c r="AE227" s="17">
        <f>MID(AK227,3,1)</f>
      </c>
      <c r="AF227" s="17">
        <f>MID(AK227,4,1)</f>
      </c>
      <c r="AG227" s="17">
        <f>MID(AK227,5,1)</f>
      </c>
      <c r="AH227" s="9">
        <f>MID(AK227,6,1)</f>
      </c>
      <c r="AI227" s="2"/>
      <c r="AJ227" s="32"/>
      <c r="AK227" s="32"/>
      <c r="AL227" s="29"/>
    </row>
    <row r="228" spans="1:38" ht="3.75" customHeight="1">
      <c r="A228" s="3"/>
      <c r="B228" s="3"/>
      <c r="C228" s="3"/>
      <c r="D228" s="3"/>
      <c r="E228" s="3"/>
      <c r="F228" s="3"/>
      <c r="G228" s="3"/>
      <c r="H228" s="3"/>
      <c r="I228" s="3"/>
      <c r="J228" s="3"/>
      <c r="K228" s="3"/>
      <c r="L228" s="3"/>
      <c r="M228" s="3"/>
      <c r="N228" s="3"/>
      <c r="O228" s="3"/>
      <c r="P228" s="4"/>
      <c r="Q228" s="4"/>
      <c r="R228" s="4"/>
      <c r="S228" s="4"/>
      <c r="T228" s="4"/>
      <c r="U228" s="4"/>
      <c r="V228" s="4"/>
      <c r="W228" s="4"/>
      <c r="X228" s="4"/>
      <c r="Y228" s="4"/>
      <c r="Z228" s="4"/>
      <c r="AA228" s="4"/>
      <c r="AB228" s="4"/>
      <c r="AC228" s="4"/>
      <c r="AD228" s="4"/>
      <c r="AE228" s="4"/>
      <c r="AF228" s="4"/>
      <c r="AG228" s="4"/>
      <c r="AH228" s="4"/>
      <c r="AI228" s="2"/>
      <c r="AJ228" s="29"/>
      <c r="AK228" s="29"/>
      <c r="AL228" s="29"/>
    </row>
    <row r="229" spans="1:38" ht="15">
      <c r="A229" s="3"/>
      <c r="B229" s="3"/>
      <c r="C229" s="3"/>
      <c r="D229" s="3"/>
      <c r="E229" s="3"/>
      <c r="F229" s="3"/>
      <c r="G229" s="3"/>
      <c r="H229" s="3"/>
      <c r="I229" s="3"/>
      <c r="J229" s="3"/>
      <c r="K229" s="3"/>
      <c r="L229" s="3"/>
      <c r="M229" s="3"/>
      <c r="N229" s="3"/>
      <c r="O229" s="3"/>
      <c r="P229" s="4"/>
      <c r="Q229" s="4"/>
      <c r="R229" s="4"/>
      <c r="S229" s="4"/>
      <c r="T229" s="4"/>
      <c r="U229" s="4"/>
      <c r="V229" s="4"/>
      <c r="W229" s="4"/>
      <c r="X229" s="4"/>
      <c r="Y229" s="4"/>
      <c r="Z229" s="4" t="s">
        <v>96</v>
      </c>
      <c r="AA229" s="2"/>
      <c r="AB229" s="4"/>
      <c r="AC229" s="4"/>
      <c r="AD229" s="4"/>
      <c r="AE229" s="4"/>
      <c r="AF229" s="4"/>
      <c r="AG229" s="4"/>
      <c r="AH229" s="4"/>
      <c r="AI229" s="2"/>
      <c r="AJ229" s="29"/>
      <c r="AK229" s="29"/>
      <c r="AL229" s="29"/>
    </row>
    <row r="230" spans="1:38" ht="3.75" customHeight="1">
      <c r="A230" s="3"/>
      <c r="B230" s="3"/>
      <c r="C230" s="3"/>
      <c r="D230" s="3"/>
      <c r="E230" s="3"/>
      <c r="F230" s="3"/>
      <c r="G230" s="3"/>
      <c r="H230" s="3"/>
      <c r="I230" s="3"/>
      <c r="J230" s="3"/>
      <c r="K230" s="3"/>
      <c r="L230" s="3"/>
      <c r="M230" s="3"/>
      <c r="N230" s="3"/>
      <c r="O230" s="3"/>
      <c r="P230" s="4"/>
      <c r="Q230" s="4"/>
      <c r="R230" s="4"/>
      <c r="S230" s="4"/>
      <c r="T230" s="4"/>
      <c r="U230" s="4"/>
      <c r="V230" s="4"/>
      <c r="W230" s="4"/>
      <c r="X230" s="4"/>
      <c r="Y230" s="4"/>
      <c r="Z230" s="4"/>
      <c r="AA230" s="4"/>
      <c r="AB230" s="4"/>
      <c r="AC230" s="4"/>
      <c r="AD230" s="4"/>
      <c r="AE230" s="4"/>
      <c r="AF230" s="4"/>
      <c r="AG230" s="4"/>
      <c r="AH230" s="4"/>
      <c r="AI230" s="2"/>
      <c r="AJ230" s="29"/>
      <c r="AK230" s="29"/>
      <c r="AL230" s="29"/>
    </row>
    <row r="231" spans="1:38" ht="15">
      <c r="A231" s="3"/>
      <c r="B231" s="3" t="s">
        <v>34</v>
      </c>
      <c r="C231" s="3"/>
      <c r="D231" s="3"/>
      <c r="E231" s="3"/>
      <c r="F231" s="3"/>
      <c r="G231" s="3"/>
      <c r="H231" s="3"/>
      <c r="I231" s="4" t="s">
        <v>35</v>
      </c>
      <c r="J231" s="4"/>
      <c r="K231" s="4"/>
      <c r="L231" s="4"/>
      <c r="M231" s="17">
        <f>MID(AJ231,1,1)</f>
      </c>
      <c r="N231" s="17">
        <f>MID(AJ231,2,1)</f>
      </c>
      <c r="O231" s="17">
        <f>MID(AJ231,3,1)</f>
      </c>
      <c r="P231" s="17">
        <f>MID(AJ231,4,1)</f>
      </c>
      <c r="Q231" s="9">
        <f>MID(AJ231,5,1)</f>
      </c>
      <c r="R231" s="58" t="s">
        <v>36</v>
      </c>
      <c r="S231" s="59"/>
      <c r="T231" s="59"/>
      <c r="U231" s="59"/>
      <c r="V231" s="59"/>
      <c r="W231" s="59"/>
      <c r="X231" s="15"/>
      <c r="Y231" s="17">
        <f>MID(AK231,1,1)</f>
      </c>
      <c r="Z231" s="17">
        <f>MID(AK231,2,1)</f>
      </c>
      <c r="AA231" s="17">
        <f>MID(AK231,3,1)</f>
      </c>
      <c r="AB231" s="17">
        <f>MID(AK231,4,1)</f>
      </c>
      <c r="AC231" s="17">
        <f>MID(AK231,5,1)</f>
      </c>
      <c r="AD231" s="17">
        <f>MID(AK231,6,1)</f>
      </c>
      <c r="AE231" s="9">
        <f>MID(AK231,7,1)</f>
      </c>
      <c r="AF231" s="9">
        <f>MID(AK231,8,1)</f>
      </c>
      <c r="AG231" s="9">
        <f>MID(AK231,9,1)</f>
      </c>
      <c r="AH231" s="9">
        <f>MID(AK231,10,1)</f>
      </c>
      <c r="AI231" s="2"/>
      <c r="AJ231" s="31"/>
      <c r="AK231" s="32"/>
      <c r="AL231" s="29"/>
    </row>
    <row r="232" spans="1:38" ht="3.75" customHeight="1">
      <c r="A232" s="3"/>
      <c r="B232" s="3"/>
      <c r="C232" s="3"/>
      <c r="D232" s="3"/>
      <c r="E232" s="3"/>
      <c r="F232" s="3"/>
      <c r="G232" s="3"/>
      <c r="H232" s="3"/>
      <c r="I232" s="3"/>
      <c r="J232" s="3"/>
      <c r="K232" s="3"/>
      <c r="L232" s="3"/>
      <c r="M232" s="3"/>
      <c r="N232" s="3"/>
      <c r="O232" s="3"/>
      <c r="P232" s="4"/>
      <c r="Q232" s="4"/>
      <c r="R232" s="4"/>
      <c r="S232" s="4"/>
      <c r="T232" s="4"/>
      <c r="U232" s="4"/>
      <c r="V232" s="4"/>
      <c r="W232" s="4"/>
      <c r="X232" s="4"/>
      <c r="Y232" s="4"/>
      <c r="Z232" s="4"/>
      <c r="AA232" s="4"/>
      <c r="AB232" s="4"/>
      <c r="AC232" s="4"/>
      <c r="AD232" s="4"/>
      <c r="AE232" s="4"/>
      <c r="AF232" s="4"/>
      <c r="AG232" s="4"/>
      <c r="AH232" s="4"/>
      <c r="AI232" s="2"/>
      <c r="AJ232" s="29"/>
      <c r="AK232" s="29"/>
      <c r="AL232" s="29"/>
    </row>
    <row r="233" spans="1:38" ht="15">
      <c r="A233" s="3"/>
      <c r="B233" s="3" t="s">
        <v>97</v>
      </c>
      <c r="C233" s="3"/>
      <c r="D233" s="3"/>
      <c r="E233" s="3"/>
      <c r="F233" s="2"/>
      <c r="G233" s="3"/>
      <c r="H233" s="3"/>
      <c r="I233" s="3"/>
      <c r="J233" s="3"/>
      <c r="K233" s="3" t="s">
        <v>58</v>
      </c>
      <c r="L233" s="3"/>
      <c r="M233" s="71">
        <f>AJ233</f>
        <v>0</v>
      </c>
      <c r="N233" s="71"/>
      <c r="O233" s="71"/>
      <c r="P233" s="71"/>
      <c r="Q233" s="71"/>
      <c r="R233" s="71"/>
      <c r="S233" s="71"/>
      <c r="T233" s="71"/>
      <c r="U233" s="71"/>
      <c r="V233" s="71"/>
      <c r="W233" s="71"/>
      <c r="X233" s="71"/>
      <c r="Y233" s="71"/>
      <c r="Z233" s="71"/>
      <c r="AA233" s="71"/>
      <c r="AB233" s="71"/>
      <c r="AC233" s="71"/>
      <c r="AD233" s="4"/>
      <c r="AE233" s="4"/>
      <c r="AF233" s="4"/>
      <c r="AG233" s="4"/>
      <c r="AH233" s="4"/>
      <c r="AI233" s="2"/>
      <c r="AJ233" s="33"/>
      <c r="AK233" s="29"/>
      <c r="AL233" s="29"/>
    </row>
    <row r="234" spans="1:38" ht="3.75" customHeight="1">
      <c r="A234" s="3"/>
      <c r="B234" s="3"/>
      <c r="C234" s="3"/>
      <c r="D234" s="3"/>
      <c r="E234" s="3"/>
      <c r="F234" s="2"/>
      <c r="G234" s="3"/>
      <c r="H234" s="3"/>
      <c r="I234" s="3"/>
      <c r="J234" s="3"/>
      <c r="K234" s="3"/>
      <c r="L234" s="3"/>
      <c r="M234" s="3"/>
      <c r="N234" s="3"/>
      <c r="O234" s="3"/>
      <c r="P234" s="4"/>
      <c r="Q234" s="4"/>
      <c r="R234" s="4"/>
      <c r="S234" s="4"/>
      <c r="T234" s="4"/>
      <c r="U234" s="4"/>
      <c r="V234" s="4"/>
      <c r="W234" s="4"/>
      <c r="X234" s="4"/>
      <c r="Y234" s="4"/>
      <c r="Z234" s="4"/>
      <c r="AA234" s="4"/>
      <c r="AB234" s="4"/>
      <c r="AC234" s="4"/>
      <c r="AD234" s="4"/>
      <c r="AE234" s="4"/>
      <c r="AF234" s="4"/>
      <c r="AG234" s="4"/>
      <c r="AH234" s="4"/>
      <c r="AI234" s="2"/>
      <c r="AJ234" s="34"/>
      <c r="AK234" s="29"/>
      <c r="AL234" s="29"/>
    </row>
    <row r="235" spans="1:38" ht="15">
      <c r="A235" s="3"/>
      <c r="B235" s="3"/>
      <c r="C235" s="3"/>
      <c r="D235" s="3"/>
      <c r="E235" s="3"/>
      <c r="F235" s="2"/>
      <c r="G235" s="3"/>
      <c r="H235" s="3"/>
      <c r="I235" s="3"/>
      <c r="J235" s="3"/>
      <c r="K235" s="3" t="s">
        <v>65</v>
      </c>
      <c r="L235" s="3"/>
      <c r="M235" s="71">
        <f>AJ235</f>
        <v>0</v>
      </c>
      <c r="N235" s="71"/>
      <c r="O235" s="71"/>
      <c r="P235" s="71"/>
      <c r="Q235" s="71"/>
      <c r="R235" s="71"/>
      <c r="S235" s="71"/>
      <c r="T235" s="71"/>
      <c r="U235" s="71"/>
      <c r="V235" s="71"/>
      <c r="W235" s="71"/>
      <c r="X235" s="71"/>
      <c r="Y235" s="71"/>
      <c r="Z235" s="71"/>
      <c r="AA235" s="71"/>
      <c r="AB235" s="71"/>
      <c r="AC235" s="71"/>
      <c r="AD235" s="4"/>
      <c r="AE235" s="4"/>
      <c r="AF235" s="4"/>
      <c r="AG235" s="4"/>
      <c r="AH235" s="4"/>
      <c r="AI235" s="2"/>
      <c r="AJ235" s="31"/>
      <c r="AK235" s="29"/>
      <c r="AL235" s="29"/>
    </row>
    <row r="236" spans="1:38" ht="3.75" customHeight="1">
      <c r="A236" s="3"/>
      <c r="B236" s="3"/>
      <c r="C236" s="3"/>
      <c r="D236" s="3"/>
      <c r="E236" s="3"/>
      <c r="F236" s="3"/>
      <c r="G236" s="3"/>
      <c r="H236" s="3"/>
      <c r="I236" s="3"/>
      <c r="J236" s="3"/>
      <c r="K236" s="3"/>
      <c r="L236" s="3"/>
      <c r="M236" s="3"/>
      <c r="N236" s="3"/>
      <c r="O236" s="3"/>
      <c r="P236" s="4"/>
      <c r="Q236" s="4"/>
      <c r="R236" s="4"/>
      <c r="S236" s="4"/>
      <c r="T236" s="4"/>
      <c r="U236" s="4"/>
      <c r="V236" s="4"/>
      <c r="W236" s="4"/>
      <c r="X236" s="4"/>
      <c r="Y236" s="4"/>
      <c r="Z236" s="4"/>
      <c r="AA236" s="4"/>
      <c r="AB236" s="4"/>
      <c r="AC236" s="4"/>
      <c r="AD236" s="4"/>
      <c r="AE236" s="4"/>
      <c r="AF236" s="4"/>
      <c r="AG236" s="4"/>
      <c r="AH236" s="4"/>
      <c r="AI236" s="2"/>
      <c r="AJ236" s="29"/>
      <c r="AK236" s="29"/>
      <c r="AL236" s="29"/>
    </row>
    <row r="237" spans="1:38" ht="15">
      <c r="A237" s="18" t="s">
        <v>98</v>
      </c>
      <c r="B237" s="3" t="s">
        <v>99</v>
      </c>
      <c r="C237" s="3"/>
      <c r="D237" s="3"/>
      <c r="E237" s="3"/>
      <c r="F237" s="3"/>
      <c r="G237" s="3"/>
      <c r="H237" s="3"/>
      <c r="I237" s="3"/>
      <c r="J237" s="3"/>
      <c r="K237" s="3"/>
      <c r="L237" s="3"/>
      <c r="M237" s="3"/>
      <c r="N237" s="3"/>
      <c r="O237" s="3"/>
      <c r="P237" s="4"/>
      <c r="Q237" s="4"/>
      <c r="R237" s="4"/>
      <c r="S237" s="4"/>
      <c r="T237" s="4"/>
      <c r="U237" s="4"/>
      <c r="V237" s="4"/>
      <c r="W237" s="4"/>
      <c r="X237" s="4"/>
      <c r="Y237" s="4"/>
      <c r="Z237" s="4"/>
      <c r="AA237" s="4"/>
      <c r="AB237" s="4"/>
      <c r="AC237" s="4"/>
      <c r="AD237" s="4"/>
      <c r="AE237" s="4"/>
      <c r="AF237" s="4"/>
      <c r="AG237" s="4"/>
      <c r="AH237" s="4"/>
      <c r="AI237" s="2"/>
      <c r="AJ237" s="29"/>
      <c r="AK237" s="29"/>
      <c r="AL237" s="29"/>
    </row>
    <row r="238" spans="1:38" ht="15">
      <c r="A238" s="3"/>
      <c r="B238" s="3" t="s">
        <v>37</v>
      </c>
      <c r="C238" s="3"/>
      <c r="D238" s="3"/>
      <c r="E238" s="3"/>
      <c r="F238" s="3"/>
      <c r="G238" s="3"/>
      <c r="H238" s="3" t="s">
        <v>38</v>
      </c>
      <c r="I238" s="3"/>
      <c r="J238" s="3"/>
      <c r="K238" s="3"/>
      <c r="L238" s="3"/>
      <c r="M238" s="3"/>
      <c r="N238" s="3"/>
      <c r="O238" s="3"/>
      <c r="P238" s="4"/>
      <c r="Q238" s="4"/>
      <c r="R238" s="4"/>
      <c r="S238" s="4"/>
      <c r="T238" s="4"/>
      <c r="U238" s="4"/>
      <c r="V238" s="4"/>
      <c r="W238" s="4"/>
      <c r="X238" s="4"/>
      <c r="Y238" s="4"/>
      <c r="Z238" s="4"/>
      <c r="AA238" s="4"/>
      <c r="AB238" s="4"/>
      <c r="AC238" s="4"/>
      <c r="AD238" s="4"/>
      <c r="AE238" s="4"/>
      <c r="AF238" s="4"/>
      <c r="AG238" s="4"/>
      <c r="AH238" s="4"/>
      <c r="AI238" s="2"/>
      <c r="AJ238" s="32"/>
      <c r="AK238" s="32"/>
      <c r="AL238" s="29"/>
    </row>
    <row r="239" spans="1:38" ht="3.75" customHeight="1">
      <c r="A239" s="3"/>
      <c r="B239" s="2"/>
      <c r="C239" s="3"/>
      <c r="D239" s="3"/>
      <c r="E239" s="3"/>
      <c r="F239" s="3"/>
      <c r="G239" s="3"/>
      <c r="H239" s="2"/>
      <c r="I239" s="3"/>
      <c r="J239" s="3"/>
      <c r="K239" s="3"/>
      <c r="L239" s="3"/>
      <c r="M239" s="3"/>
      <c r="N239" s="3"/>
      <c r="O239" s="3"/>
      <c r="P239" s="4"/>
      <c r="Q239" s="4"/>
      <c r="R239" s="4"/>
      <c r="S239" s="4"/>
      <c r="T239" s="4"/>
      <c r="U239" s="4"/>
      <c r="V239" s="4"/>
      <c r="W239" s="4"/>
      <c r="X239" s="4"/>
      <c r="Y239" s="4"/>
      <c r="Z239" s="4"/>
      <c r="AA239" s="4"/>
      <c r="AB239" s="4"/>
      <c r="AC239" s="4"/>
      <c r="AD239" s="4"/>
      <c r="AE239" s="4"/>
      <c r="AF239" s="4"/>
      <c r="AG239" s="4"/>
      <c r="AH239" s="4"/>
      <c r="AI239" s="2"/>
      <c r="AJ239" s="29"/>
      <c r="AK239" s="29"/>
      <c r="AL239" s="29"/>
    </row>
    <row r="240" spans="1:38" ht="15">
      <c r="A240" s="18" t="s">
        <v>100</v>
      </c>
      <c r="B240" s="3" t="s">
        <v>101</v>
      </c>
      <c r="C240" s="3"/>
      <c r="D240" s="3"/>
      <c r="E240" s="3"/>
      <c r="F240" s="3"/>
      <c r="G240" s="3"/>
      <c r="H240" s="3"/>
      <c r="I240" s="3"/>
      <c r="J240" s="3"/>
      <c r="K240" s="3"/>
      <c r="L240" s="3"/>
      <c r="M240" s="3"/>
      <c r="N240" s="3"/>
      <c r="O240" s="3"/>
      <c r="P240" s="4"/>
      <c r="Q240" s="4"/>
      <c r="R240" s="4"/>
      <c r="S240" s="4"/>
      <c r="T240" s="4"/>
      <c r="U240" s="4"/>
      <c r="V240" s="4"/>
      <c r="W240" s="4"/>
      <c r="X240" s="4"/>
      <c r="Y240" s="9">
        <f>MID(AJ240,1,1)</f>
      </c>
      <c r="Z240" s="9">
        <f>MID(AJ240,2,1)</f>
      </c>
      <c r="AA240" s="9">
        <f>MID(AJ240,3,1)</f>
      </c>
      <c r="AB240" s="9">
        <f>MID(AJ240,4,1)</f>
      </c>
      <c r="AC240" s="9">
        <f>MID(AJ240,5,1)</f>
      </c>
      <c r="AD240" s="9">
        <f>MID(AJ240,6,1)</f>
      </c>
      <c r="AE240" s="9">
        <f>MID(AJ240,7,1)</f>
      </c>
      <c r="AF240" s="9">
        <f>MID(AJ240,8,1)</f>
      </c>
      <c r="AG240" s="9">
        <f>MID(AJ240,9,1)</f>
      </c>
      <c r="AH240" s="9">
        <f>MID(AJ240,10,1)</f>
      </c>
      <c r="AI240" s="2"/>
      <c r="AJ240" s="32"/>
      <c r="AK240" s="29"/>
      <c r="AL240" s="29"/>
    </row>
    <row r="241" spans="1:38" ht="3.75" customHeight="1">
      <c r="A241" s="3"/>
      <c r="B241" s="3"/>
      <c r="C241" s="3"/>
      <c r="D241" s="3"/>
      <c r="E241" s="3"/>
      <c r="F241" s="3"/>
      <c r="G241" s="3"/>
      <c r="H241" s="3"/>
      <c r="I241" s="3"/>
      <c r="J241" s="3"/>
      <c r="K241" s="3"/>
      <c r="L241" s="3"/>
      <c r="M241" s="3"/>
      <c r="N241" s="3"/>
      <c r="O241" s="3"/>
      <c r="P241" s="4"/>
      <c r="Q241" s="4"/>
      <c r="R241" s="4"/>
      <c r="S241" s="4"/>
      <c r="T241" s="4"/>
      <c r="U241" s="4"/>
      <c r="V241" s="4"/>
      <c r="W241" s="4"/>
      <c r="X241" s="4"/>
      <c r="Y241" s="4"/>
      <c r="Z241" s="4"/>
      <c r="AA241" s="4"/>
      <c r="AB241" s="4"/>
      <c r="AC241" s="4"/>
      <c r="AD241" s="4"/>
      <c r="AE241" s="4"/>
      <c r="AF241" s="4"/>
      <c r="AG241" s="4"/>
      <c r="AH241" s="4"/>
      <c r="AI241" s="2"/>
      <c r="AJ241" s="29"/>
      <c r="AK241" s="29"/>
      <c r="AL241" s="29"/>
    </row>
    <row r="242" spans="1:38" ht="15">
      <c r="A242" s="18" t="s">
        <v>102</v>
      </c>
      <c r="B242" s="4" t="s">
        <v>103</v>
      </c>
      <c r="C242" s="4"/>
      <c r="D242" s="4"/>
      <c r="E242" s="4"/>
      <c r="F242" s="4"/>
      <c r="G242" s="4"/>
      <c r="H242" s="4"/>
      <c r="I242" s="4"/>
      <c r="J242" s="4"/>
      <c r="K242" s="4"/>
      <c r="L242" s="4"/>
      <c r="M242" s="4"/>
      <c r="N242" s="4"/>
      <c r="O242" s="4"/>
      <c r="P242" s="4"/>
      <c r="Q242" s="4"/>
      <c r="R242" s="4"/>
      <c r="S242" s="4"/>
      <c r="T242" s="4"/>
      <c r="U242" s="4"/>
      <c r="V242" s="4"/>
      <c r="W242" s="4"/>
      <c r="X242" s="4"/>
      <c r="Y242" s="9">
        <f>MID(AJ242,1,1)</f>
      </c>
      <c r="Z242" s="9">
        <f>MID(AJ242,2,1)</f>
      </c>
      <c r="AA242" s="9">
        <f>MID(AJ242,3,1)</f>
      </c>
      <c r="AB242" s="9">
        <f>MID(AJ242,4,1)</f>
      </c>
      <c r="AC242" s="9">
        <f>MID(AJ242,5,1)</f>
      </c>
      <c r="AD242" s="9">
        <f>MID(AJ242,6,1)</f>
      </c>
      <c r="AE242" s="9">
        <f>MID(AJ242,7,1)</f>
      </c>
      <c r="AF242" s="9">
        <f>MID(AJ242,8,1)</f>
      </c>
      <c r="AG242" s="9">
        <f>MID(AJ242,9,1)</f>
      </c>
      <c r="AH242" s="9">
        <f>MID(AJ242,10,1)</f>
      </c>
      <c r="AI242" s="2"/>
      <c r="AJ242" s="32"/>
      <c r="AK242" s="29"/>
      <c r="AL242" s="29"/>
    </row>
    <row r="243" spans="1:38" ht="3.75" customHeight="1">
      <c r="A243" s="3"/>
      <c r="B243" s="3"/>
      <c r="C243" s="3"/>
      <c r="D243" s="3"/>
      <c r="E243" s="3"/>
      <c r="F243" s="3"/>
      <c r="G243" s="3"/>
      <c r="H243" s="3"/>
      <c r="I243" s="3"/>
      <c r="J243" s="3"/>
      <c r="K243" s="3"/>
      <c r="L243" s="3"/>
      <c r="M243" s="3"/>
      <c r="N243" s="3"/>
      <c r="O243" s="3"/>
      <c r="P243" s="4"/>
      <c r="Q243" s="4"/>
      <c r="R243" s="4"/>
      <c r="S243" s="4"/>
      <c r="T243" s="4"/>
      <c r="U243" s="4"/>
      <c r="V243" s="4"/>
      <c r="W243" s="4"/>
      <c r="X243" s="4"/>
      <c r="Y243" s="4"/>
      <c r="Z243" s="4"/>
      <c r="AA243" s="4"/>
      <c r="AB243" s="4"/>
      <c r="AC243" s="4"/>
      <c r="AD243" s="4"/>
      <c r="AE243" s="4"/>
      <c r="AF243" s="4"/>
      <c r="AG243" s="4"/>
      <c r="AH243" s="4"/>
      <c r="AI243" s="2"/>
      <c r="AJ243" s="29"/>
      <c r="AK243" s="29"/>
      <c r="AL243" s="29"/>
    </row>
    <row r="244" spans="1:38" ht="15">
      <c r="A244" s="19" t="s">
        <v>104</v>
      </c>
      <c r="B244" s="3" t="s">
        <v>105</v>
      </c>
      <c r="C244" s="3"/>
      <c r="D244" s="3"/>
      <c r="E244" s="3"/>
      <c r="F244" s="3"/>
      <c r="G244" s="3"/>
      <c r="H244" s="3"/>
      <c r="I244" s="3"/>
      <c r="J244" s="3"/>
      <c r="K244" s="3"/>
      <c r="L244" s="3"/>
      <c r="M244" s="3"/>
      <c r="N244" s="3"/>
      <c r="O244" s="3"/>
      <c r="P244" s="4"/>
      <c r="Q244" s="4"/>
      <c r="R244" s="4"/>
      <c r="S244" s="4"/>
      <c r="T244" s="4"/>
      <c r="U244" s="4"/>
      <c r="V244" s="4"/>
      <c r="W244" s="4"/>
      <c r="X244" s="4"/>
      <c r="Y244" s="9">
        <f>MID(AJ244,1,1)</f>
      </c>
      <c r="Z244" s="9">
        <f>MID(AJ244,2,1)</f>
      </c>
      <c r="AA244" s="9">
        <f>MID(AJ244,3,1)</f>
      </c>
      <c r="AB244" s="9">
        <f>MID(AJ244,4,1)</f>
      </c>
      <c r="AC244" s="9">
        <f>MID(AJ244,5,1)</f>
      </c>
      <c r="AD244" s="9">
        <f>MID(AJ244,6,1)</f>
      </c>
      <c r="AE244" s="9">
        <f>MID(AJ244,7,1)</f>
      </c>
      <c r="AF244" s="9">
        <f>MID(AJ244,8,1)</f>
      </c>
      <c r="AG244" s="9">
        <f>MID(AJ244,9,1)</f>
      </c>
      <c r="AH244" s="9">
        <f>MID(AJ244,10,1)</f>
      </c>
      <c r="AI244" s="2"/>
      <c r="AJ244" s="32"/>
      <c r="AK244" s="29"/>
      <c r="AL244" s="29"/>
    </row>
    <row r="245" spans="1:38" ht="3.75" customHeight="1">
      <c r="A245" s="3"/>
      <c r="B245" s="3"/>
      <c r="C245" s="3"/>
      <c r="D245" s="3"/>
      <c r="E245" s="3"/>
      <c r="F245" s="3"/>
      <c r="G245" s="3"/>
      <c r="H245" s="3"/>
      <c r="I245" s="3"/>
      <c r="J245" s="3"/>
      <c r="K245" s="3"/>
      <c r="L245" s="3"/>
      <c r="M245" s="3"/>
      <c r="N245" s="3"/>
      <c r="O245" s="3"/>
      <c r="P245" s="4"/>
      <c r="Q245" s="4"/>
      <c r="R245" s="4"/>
      <c r="S245" s="4"/>
      <c r="T245" s="4"/>
      <c r="U245" s="4"/>
      <c r="V245" s="4"/>
      <c r="W245" s="4"/>
      <c r="X245" s="4"/>
      <c r="Y245" s="4"/>
      <c r="Z245" s="4"/>
      <c r="AA245" s="4"/>
      <c r="AB245" s="4"/>
      <c r="AC245" s="4"/>
      <c r="AD245" s="4"/>
      <c r="AE245" s="4"/>
      <c r="AF245" s="4"/>
      <c r="AG245" s="4"/>
      <c r="AH245" s="4"/>
      <c r="AI245" s="2"/>
      <c r="AJ245" s="29"/>
      <c r="AK245" s="29"/>
      <c r="AL245" s="29"/>
    </row>
    <row r="246" spans="1:38" ht="15">
      <c r="A246" s="20" t="s">
        <v>106</v>
      </c>
      <c r="B246" s="3" t="s">
        <v>107</v>
      </c>
      <c r="C246" s="3"/>
      <c r="D246" s="3"/>
      <c r="E246" s="3"/>
      <c r="F246" s="3"/>
      <c r="G246" s="3"/>
      <c r="H246" s="3"/>
      <c r="I246" s="3"/>
      <c r="J246" s="3"/>
      <c r="K246" s="3"/>
      <c r="L246" s="3"/>
      <c r="M246" s="3"/>
      <c r="N246" s="3"/>
      <c r="O246" s="3"/>
      <c r="P246" s="4"/>
      <c r="Q246" s="4"/>
      <c r="R246" s="4"/>
      <c r="S246" s="4"/>
      <c r="T246" s="4"/>
      <c r="U246" s="4"/>
      <c r="V246" s="4"/>
      <c r="W246" s="4"/>
      <c r="X246" s="4"/>
      <c r="Y246" s="36"/>
      <c r="Z246" s="37"/>
      <c r="AA246" s="4" t="s">
        <v>39</v>
      </c>
      <c r="AB246" s="37"/>
      <c r="AC246" s="37"/>
      <c r="AD246" s="4" t="s">
        <v>39</v>
      </c>
      <c r="AE246" s="37"/>
      <c r="AF246" s="37"/>
      <c r="AG246" s="37"/>
      <c r="AH246" s="37"/>
      <c r="AI246" s="2"/>
      <c r="AJ246" s="35"/>
      <c r="AK246" s="29"/>
      <c r="AL246" s="29"/>
    </row>
    <row r="247" spans="1:38" ht="15">
      <c r="A247" s="3"/>
      <c r="B247" s="3"/>
      <c r="C247" s="3"/>
      <c r="D247" s="3"/>
      <c r="E247" s="3"/>
      <c r="F247" s="3"/>
      <c r="G247" s="3"/>
      <c r="H247" s="3"/>
      <c r="I247" s="3"/>
      <c r="J247" s="3"/>
      <c r="K247" s="3"/>
      <c r="L247" s="3"/>
      <c r="M247" s="3"/>
      <c r="N247" s="3"/>
      <c r="O247" s="3"/>
      <c r="P247" s="4"/>
      <c r="Q247" s="4"/>
      <c r="R247" s="4"/>
      <c r="S247" s="4"/>
      <c r="T247" s="4"/>
      <c r="U247" s="4"/>
      <c r="V247" s="4"/>
      <c r="W247" s="4"/>
      <c r="X247" s="4"/>
      <c r="Y247" s="4"/>
      <c r="Z247" s="4"/>
      <c r="AA247" s="4"/>
      <c r="AB247" s="4"/>
      <c r="AC247" s="4"/>
      <c r="AD247" s="4"/>
      <c r="AE247" s="4"/>
      <c r="AF247" s="4"/>
      <c r="AG247" s="4"/>
      <c r="AH247" s="4"/>
      <c r="AI247" s="2"/>
      <c r="AJ247" s="29"/>
      <c r="AK247" s="34"/>
      <c r="AL247" s="29"/>
    </row>
    <row r="248" spans="1:38" ht="15">
      <c r="A248" s="7"/>
      <c r="B248" s="3"/>
      <c r="C248" s="3"/>
      <c r="D248" s="3"/>
      <c r="E248" s="3"/>
      <c r="F248" s="3"/>
      <c r="G248" s="3"/>
      <c r="H248" s="3"/>
      <c r="I248" s="3"/>
      <c r="J248" s="3"/>
      <c r="K248" s="3"/>
      <c r="L248" s="3"/>
      <c r="M248" s="3"/>
      <c r="N248" s="3"/>
      <c r="O248" s="3"/>
      <c r="P248" s="4"/>
      <c r="Q248" s="4"/>
      <c r="R248" s="4"/>
      <c r="S248" s="4"/>
      <c r="T248" s="4"/>
      <c r="U248" s="60"/>
      <c r="V248" s="61"/>
      <c r="W248" s="61"/>
      <c r="X248" s="61"/>
      <c r="Y248" s="61"/>
      <c r="Z248" s="61"/>
      <c r="AA248" s="61"/>
      <c r="AB248" s="61"/>
      <c r="AC248" s="61"/>
      <c r="AD248" s="61"/>
      <c r="AE248" s="61"/>
      <c r="AF248" s="61"/>
      <c r="AG248" s="61"/>
      <c r="AH248" s="62"/>
      <c r="AI248" s="2"/>
      <c r="AJ248" s="29"/>
      <c r="AK248" s="29"/>
      <c r="AL248" s="29"/>
    </row>
    <row r="249" spans="1:38" ht="15">
      <c r="A249" s="3"/>
      <c r="B249" s="3"/>
      <c r="C249" s="3"/>
      <c r="D249" s="3"/>
      <c r="E249" s="3"/>
      <c r="F249" s="3"/>
      <c r="G249" s="3"/>
      <c r="H249" s="3"/>
      <c r="I249" s="3"/>
      <c r="J249" s="3"/>
      <c r="K249" s="3"/>
      <c r="L249" s="3"/>
      <c r="M249" s="3"/>
      <c r="N249" s="3"/>
      <c r="O249" s="3"/>
      <c r="P249" s="4"/>
      <c r="Q249" s="4"/>
      <c r="R249" s="4"/>
      <c r="S249" s="4"/>
      <c r="T249" s="4"/>
      <c r="U249" s="63"/>
      <c r="V249" s="64"/>
      <c r="W249" s="64"/>
      <c r="X249" s="64"/>
      <c r="Y249" s="64"/>
      <c r="Z249" s="64"/>
      <c r="AA249" s="64"/>
      <c r="AB249" s="64"/>
      <c r="AC249" s="64"/>
      <c r="AD249" s="64"/>
      <c r="AE249" s="64"/>
      <c r="AF249" s="64"/>
      <c r="AG249" s="64"/>
      <c r="AH249" s="65"/>
      <c r="AI249" s="2"/>
      <c r="AJ249" s="29"/>
      <c r="AK249" s="29"/>
      <c r="AL249" s="29"/>
    </row>
    <row r="250" spans="1:38" ht="15">
      <c r="A250" s="3"/>
      <c r="B250" s="2"/>
      <c r="C250" s="2"/>
      <c r="D250" s="2"/>
      <c r="E250" s="2"/>
      <c r="F250" s="2"/>
      <c r="G250" s="2"/>
      <c r="H250" s="2"/>
      <c r="I250" s="2"/>
      <c r="J250" s="2"/>
      <c r="K250" s="2"/>
      <c r="L250" s="3"/>
      <c r="M250" s="3"/>
      <c r="N250" s="3"/>
      <c r="O250" s="3"/>
      <c r="P250" s="4"/>
      <c r="Q250" s="4"/>
      <c r="R250" s="4"/>
      <c r="S250" s="4"/>
      <c r="T250" s="4"/>
      <c r="U250" s="63"/>
      <c r="V250" s="64"/>
      <c r="W250" s="64"/>
      <c r="X250" s="64"/>
      <c r="Y250" s="64"/>
      <c r="Z250" s="64"/>
      <c r="AA250" s="64"/>
      <c r="AB250" s="64"/>
      <c r="AC250" s="64"/>
      <c r="AD250" s="64"/>
      <c r="AE250" s="64"/>
      <c r="AF250" s="64"/>
      <c r="AG250" s="64"/>
      <c r="AH250" s="65"/>
      <c r="AI250" s="2"/>
      <c r="AJ250" s="29"/>
      <c r="AK250" s="29"/>
      <c r="AL250" s="29"/>
    </row>
    <row r="251" spans="1:38" ht="15">
      <c r="A251" s="3"/>
      <c r="B251" s="3"/>
      <c r="C251" s="3"/>
      <c r="D251" s="3"/>
      <c r="E251" s="3"/>
      <c r="F251" s="3"/>
      <c r="G251" s="3"/>
      <c r="H251" s="3"/>
      <c r="I251" s="3"/>
      <c r="J251" s="3"/>
      <c r="K251" s="3"/>
      <c r="L251" s="3"/>
      <c r="M251" s="3"/>
      <c r="N251" s="3"/>
      <c r="O251" s="3"/>
      <c r="P251" s="4"/>
      <c r="Q251" s="4"/>
      <c r="R251" s="4"/>
      <c r="S251" s="4"/>
      <c r="T251" s="4"/>
      <c r="U251" s="66"/>
      <c r="V251" s="67"/>
      <c r="W251" s="67"/>
      <c r="X251" s="67"/>
      <c r="Y251" s="67"/>
      <c r="Z251" s="67"/>
      <c r="AA251" s="67"/>
      <c r="AB251" s="67"/>
      <c r="AC251" s="67"/>
      <c r="AD251" s="67"/>
      <c r="AE251" s="67"/>
      <c r="AF251" s="67"/>
      <c r="AG251" s="67"/>
      <c r="AH251" s="68"/>
      <c r="AI251" s="2"/>
      <c r="AJ251" s="29"/>
      <c r="AK251" s="29"/>
      <c r="AL251" s="29"/>
    </row>
    <row r="252" spans="1:38" ht="15">
      <c r="A252" s="3"/>
      <c r="B252" s="3"/>
      <c r="C252" s="3"/>
      <c r="D252" s="3"/>
      <c r="E252" s="3"/>
      <c r="F252" s="3"/>
      <c r="G252" s="3"/>
      <c r="H252" s="3"/>
      <c r="I252" s="3"/>
      <c r="J252" s="3"/>
      <c r="K252" s="3"/>
      <c r="L252" s="3"/>
      <c r="M252" s="3"/>
      <c r="N252" s="3"/>
      <c r="O252" s="3"/>
      <c r="P252" s="4"/>
      <c r="Q252" s="4"/>
      <c r="R252" s="4"/>
      <c r="S252" s="4"/>
      <c r="T252" s="4"/>
      <c r="U252" s="75" t="s">
        <v>40</v>
      </c>
      <c r="V252" s="75"/>
      <c r="W252" s="75"/>
      <c r="X252" s="75"/>
      <c r="Y252" s="75"/>
      <c r="Z252" s="75"/>
      <c r="AA252" s="75"/>
      <c r="AB252" s="75"/>
      <c r="AC252" s="75"/>
      <c r="AD252" s="75"/>
      <c r="AE252" s="75"/>
      <c r="AF252" s="75"/>
      <c r="AG252" s="75"/>
      <c r="AH252" s="75"/>
      <c r="AI252" s="2"/>
      <c r="AJ252" s="29"/>
      <c r="AK252" s="29"/>
      <c r="AL252" s="29"/>
    </row>
    <row r="253" spans="1:38" ht="15">
      <c r="A253" s="3"/>
      <c r="B253" s="3"/>
      <c r="C253" s="3"/>
      <c r="D253" s="3"/>
      <c r="E253" s="3"/>
      <c r="F253" s="3"/>
      <c r="G253" s="3"/>
      <c r="H253" s="3"/>
      <c r="I253" s="3"/>
      <c r="J253" s="3"/>
      <c r="K253" s="3"/>
      <c r="L253" s="3"/>
      <c r="M253" s="3"/>
      <c r="N253" s="3"/>
      <c r="O253" s="3"/>
      <c r="P253" s="4"/>
      <c r="Q253" s="4"/>
      <c r="R253" s="4"/>
      <c r="S253" s="4"/>
      <c r="T253" s="4"/>
      <c r="U253" s="21"/>
      <c r="V253" s="21"/>
      <c r="W253" s="21"/>
      <c r="X253" s="21"/>
      <c r="Y253" s="21"/>
      <c r="Z253" s="21"/>
      <c r="AA253" s="21"/>
      <c r="AB253" s="21"/>
      <c r="AC253" s="21"/>
      <c r="AD253" s="21"/>
      <c r="AE253" s="21"/>
      <c r="AF253" s="21"/>
      <c r="AG253" s="21"/>
      <c r="AH253" s="21"/>
      <c r="AI253" s="2"/>
      <c r="AJ253" s="29"/>
      <c r="AK253" s="29"/>
      <c r="AL253" s="29"/>
    </row>
    <row r="254" spans="1:38" ht="15">
      <c r="A254" s="84" t="s">
        <v>108</v>
      </c>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2"/>
      <c r="AJ254" s="29"/>
      <c r="AK254" s="29"/>
      <c r="AL254" s="29"/>
    </row>
    <row r="255" spans="1:38" ht="15">
      <c r="A255" s="3" t="s">
        <v>41</v>
      </c>
      <c r="B255" s="3"/>
      <c r="C255" s="69">
        <f>AJ255</f>
        <v>0</v>
      </c>
      <c r="D255" s="69"/>
      <c r="E255" s="69"/>
      <c r="F255" s="69"/>
      <c r="G255" s="69"/>
      <c r="H255" s="69"/>
      <c r="I255" s="69"/>
      <c r="J255" s="69"/>
      <c r="K255" s="69"/>
      <c r="L255" s="69"/>
      <c r="M255" s="69"/>
      <c r="N255" s="69"/>
      <c r="O255" s="69"/>
      <c r="P255" s="69"/>
      <c r="Q255" s="69"/>
      <c r="R255" s="4" t="s">
        <v>42</v>
      </c>
      <c r="S255" s="4"/>
      <c r="T255" s="4"/>
      <c r="U255" s="4"/>
      <c r="V255" s="4"/>
      <c r="W255" s="4"/>
      <c r="X255" s="4"/>
      <c r="Y255" s="82">
        <f>AK255</f>
        <v>0</v>
      </c>
      <c r="Z255" s="82"/>
      <c r="AA255" s="82"/>
      <c r="AB255" s="82"/>
      <c r="AC255" s="82"/>
      <c r="AD255" s="82"/>
      <c r="AE255" s="82"/>
      <c r="AF255" s="82"/>
      <c r="AG255" s="82"/>
      <c r="AH255" s="82"/>
      <c r="AI255" s="2"/>
      <c r="AJ255" s="32"/>
      <c r="AK255" s="32"/>
      <c r="AL255" s="29"/>
    </row>
    <row r="256" spans="1:38" ht="15">
      <c r="A256" s="3" t="s">
        <v>43</v>
      </c>
      <c r="B256" s="3"/>
      <c r="C256" s="3"/>
      <c r="D256" s="3"/>
      <c r="E256" s="3"/>
      <c r="F256" s="3"/>
      <c r="G256" s="3"/>
      <c r="H256" s="3"/>
      <c r="I256" s="3"/>
      <c r="J256" s="3"/>
      <c r="K256" s="3"/>
      <c r="L256" s="3"/>
      <c r="M256" s="3"/>
      <c r="N256" s="3"/>
      <c r="O256" s="3"/>
      <c r="P256" s="4"/>
      <c r="Q256" s="4"/>
      <c r="R256" s="4"/>
      <c r="S256" s="4"/>
      <c r="T256" s="4"/>
      <c r="U256" s="4"/>
      <c r="V256" s="4"/>
      <c r="W256" s="4"/>
      <c r="X256" s="4"/>
      <c r="Y256" s="4"/>
      <c r="Z256" s="4"/>
      <c r="AA256" s="4"/>
      <c r="AB256" s="4"/>
      <c r="AC256" s="4"/>
      <c r="AD256" s="4"/>
      <c r="AE256" s="4"/>
      <c r="AF256" s="4"/>
      <c r="AG256" s="4"/>
      <c r="AH256" s="4"/>
      <c r="AI256" s="2"/>
      <c r="AJ256" s="29"/>
      <c r="AK256" s="29"/>
      <c r="AL256" s="29"/>
    </row>
    <row r="257" spans="1:38" ht="3.75" customHeight="1">
      <c r="A257" s="3"/>
      <c r="B257" s="3"/>
      <c r="C257" s="3"/>
      <c r="D257" s="3"/>
      <c r="E257" s="3"/>
      <c r="F257" s="3"/>
      <c r="G257" s="3"/>
      <c r="H257" s="3"/>
      <c r="I257" s="3"/>
      <c r="J257" s="3"/>
      <c r="K257" s="3"/>
      <c r="L257" s="3"/>
      <c r="M257" s="3"/>
      <c r="N257" s="3"/>
      <c r="O257" s="3"/>
      <c r="P257" s="4"/>
      <c r="Q257" s="4"/>
      <c r="R257" s="4"/>
      <c r="S257" s="4"/>
      <c r="T257" s="4"/>
      <c r="U257" s="4"/>
      <c r="V257" s="4"/>
      <c r="W257" s="4"/>
      <c r="X257" s="4"/>
      <c r="Y257" s="4"/>
      <c r="Z257" s="4"/>
      <c r="AA257" s="4"/>
      <c r="AB257" s="4"/>
      <c r="AC257" s="4"/>
      <c r="AD257" s="4"/>
      <c r="AE257" s="4"/>
      <c r="AF257" s="4"/>
      <c r="AG257" s="4"/>
      <c r="AH257" s="4"/>
      <c r="AI257" s="2"/>
      <c r="AJ257" s="29"/>
      <c r="AK257" s="29"/>
      <c r="AL257" s="29"/>
    </row>
    <row r="258" spans="1:38" ht="15">
      <c r="A258" s="3" t="s">
        <v>44</v>
      </c>
      <c r="B258" s="3"/>
      <c r="C258" s="3"/>
      <c r="D258" s="3"/>
      <c r="E258" s="3"/>
      <c r="F258" s="3"/>
      <c r="G258" s="37"/>
      <c r="H258" s="37"/>
      <c r="I258" s="9" t="s">
        <v>39</v>
      </c>
      <c r="J258" s="37"/>
      <c r="K258" s="37"/>
      <c r="L258" s="9" t="s">
        <v>39</v>
      </c>
      <c r="M258" s="37"/>
      <c r="N258" s="37"/>
      <c r="O258" s="37"/>
      <c r="P258" s="37"/>
      <c r="Q258" s="4"/>
      <c r="R258" s="4"/>
      <c r="S258" s="4"/>
      <c r="T258" s="4"/>
      <c r="U258" s="4"/>
      <c r="V258" s="4"/>
      <c r="W258" s="4"/>
      <c r="X258" s="4"/>
      <c r="Y258" s="4"/>
      <c r="Z258" s="4"/>
      <c r="AA258" s="4"/>
      <c r="AB258" s="4"/>
      <c r="AC258" s="4"/>
      <c r="AD258" s="4"/>
      <c r="AE258" s="4"/>
      <c r="AF258" s="4"/>
      <c r="AG258" s="4"/>
      <c r="AH258" s="4"/>
      <c r="AI258" s="2"/>
      <c r="AJ258" s="30"/>
      <c r="AK258" s="29"/>
      <c r="AL258" s="29"/>
    </row>
    <row r="259" spans="1:38" ht="15">
      <c r="A259" s="3"/>
      <c r="B259" s="3"/>
      <c r="C259" s="3"/>
      <c r="D259" s="3"/>
      <c r="E259" s="3"/>
      <c r="F259" s="3"/>
      <c r="G259" s="22" t="s">
        <v>45</v>
      </c>
      <c r="H259" s="22" t="s">
        <v>45</v>
      </c>
      <c r="I259" s="22"/>
      <c r="J259" s="22" t="s">
        <v>46</v>
      </c>
      <c r="K259" s="22" t="s">
        <v>46</v>
      </c>
      <c r="L259" s="22"/>
      <c r="M259" s="22" t="s">
        <v>47</v>
      </c>
      <c r="N259" s="22" t="s">
        <v>47</v>
      </c>
      <c r="O259" s="22" t="s">
        <v>47</v>
      </c>
      <c r="P259" s="15" t="s">
        <v>47</v>
      </c>
      <c r="Q259" s="4"/>
      <c r="R259" s="4"/>
      <c r="S259" s="4"/>
      <c r="T259" s="4"/>
      <c r="U259" s="4"/>
      <c r="V259" s="4"/>
      <c r="W259" s="4"/>
      <c r="X259" s="4"/>
      <c r="Y259" s="4"/>
      <c r="Z259" s="4"/>
      <c r="AA259" s="4"/>
      <c r="AB259" s="4"/>
      <c r="AC259" s="4"/>
      <c r="AD259" s="4"/>
      <c r="AE259" s="4"/>
      <c r="AF259" s="4"/>
      <c r="AG259" s="4"/>
      <c r="AH259" s="4"/>
      <c r="AI259" s="2"/>
      <c r="AJ259" s="29"/>
      <c r="AK259" s="29"/>
      <c r="AL259" s="29"/>
    </row>
    <row r="260" spans="1:38" ht="15">
      <c r="A260" s="3"/>
      <c r="B260" s="3"/>
      <c r="C260" s="3"/>
      <c r="D260" s="3"/>
      <c r="E260" s="3"/>
      <c r="F260" s="3"/>
      <c r="G260" s="3"/>
      <c r="H260" s="3"/>
      <c r="I260" s="3"/>
      <c r="J260" s="3"/>
      <c r="K260" s="3"/>
      <c r="L260" s="3"/>
      <c r="M260" s="3"/>
      <c r="N260" s="3"/>
      <c r="O260" s="3"/>
      <c r="P260" s="4"/>
      <c r="Q260" s="4"/>
      <c r="R260" s="4"/>
      <c r="S260" s="4"/>
      <c r="T260" s="83"/>
      <c r="U260" s="83"/>
      <c r="V260" s="83"/>
      <c r="W260" s="83"/>
      <c r="X260" s="83"/>
      <c r="Y260" s="83"/>
      <c r="Z260" s="83"/>
      <c r="AA260" s="83"/>
      <c r="AB260" s="83"/>
      <c r="AC260" s="83"/>
      <c r="AD260" s="83"/>
      <c r="AE260" s="83"/>
      <c r="AF260" s="83"/>
      <c r="AG260" s="83"/>
      <c r="AH260" s="4"/>
      <c r="AI260" s="2"/>
      <c r="AJ260" s="29"/>
      <c r="AK260" s="29"/>
      <c r="AL260" s="29"/>
    </row>
    <row r="261" spans="1:38" ht="15">
      <c r="A261" s="3"/>
      <c r="B261" s="3"/>
      <c r="C261" s="3"/>
      <c r="D261" s="3"/>
      <c r="E261" s="3"/>
      <c r="F261" s="3"/>
      <c r="G261" s="3"/>
      <c r="H261" s="3"/>
      <c r="I261" s="3"/>
      <c r="J261" s="3"/>
      <c r="K261" s="3"/>
      <c r="L261" s="3"/>
      <c r="M261" s="3"/>
      <c r="N261" s="3"/>
      <c r="O261" s="3"/>
      <c r="P261" s="4"/>
      <c r="Q261" s="4"/>
      <c r="R261" s="4"/>
      <c r="S261" s="57" t="s">
        <v>48</v>
      </c>
      <c r="T261" s="57"/>
      <c r="U261" s="57"/>
      <c r="V261" s="57"/>
      <c r="W261" s="57"/>
      <c r="X261" s="57"/>
      <c r="Y261" s="57"/>
      <c r="Z261" s="57"/>
      <c r="AA261" s="57"/>
      <c r="AB261" s="57"/>
      <c r="AC261" s="57"/>
      <c r="AD261" s="57"/>
      <c r="AE261" s="57"/>
      <c r="AF261" s="57"/>
      <c r="AG261" s="57"/>
      <c r="AH261" s="57"/>
      <c r="AI261" s="2"/>
      <c r="AJ261" s="29"/>
      <c r="AK261" s="29"/>
      <c r="AL261" s="29"/>
    </row>
    <row r="262" spans="1:38" ht="15">
      <c r="A262" s="3"/>
      <c r="B262" s="3"/>
      <c r="C262" s="3"/>
      <c r="D262" s="3"/>
      <c r="E262" s="3"/>
      <c r="F262" s="3"/>
      <c r="G262" s="3"/>
      <c r="H262" s="3"/>
      <c r="I262" s="3"/>
      <c r="J262" s="3"/>
      <c r="K262" s="3"/>
      <c r="L262" s="3"/>
      <c r="M262" s="3"/>
      <c r="N262" s="3"/>
      <c r="O262" s="3"/>
      <c r="P262" s="4"/>
      <c r="Q262" s="4"/>
      <c r="R262" s="4"/>
      <c r="S262" s="4"/>
      <c r="T262" s="4"/>
      <c r="U262" s="4"/>
      <c r="V262" s="4"/>
      <c r="W262" s="4"/>
      <c r="X262" s="4"/>
      <c r="Y262" s="4"/>
      <c r="Z262" s="4"/>
      <c r="AA262" s="4"/>
      <c r="AB262" s="4"/>
      <c r="AC262" s="4"/>
      <c r="AD262" s="4"/>
      <c r="AE262" s="4"/>
      <c r="AF262" s="4"/>
      <c r="AG262" s="4"/>
      <c r="AH262" s="4"/>
      <c r="AI262" s="2"/>
      <c r="AJ262" s="29"/>
      <c r="AK262" s="29"/>
      <c r="AL262" s="29"/>
    </row>
    <row r="263" spans="1:38" ht="15">
      <c r="A263" s="7" t="s">
        <v>49</v>
      </c>
      <c r="B263" s="8"/>
      <c r="C263" s="8"/>
      <c r="D263" s="8"/>
      <c r="E263" s="8"/>
      <c r="F263" s="8"/>
      <c r="G263" s="8"/>
      <c r="H263" s="8"/>
      <c r="I263" s="8"/>
      <c r="J263" s="8"/>
      <c r="K263" s="8"/>
      <c r="L263" s="8"/>
      <c r="M263" s="8"/>
      <c r="N263" s="8"/>
      <c r="O263" s="8"/>
      <c r="P263" s="23"/>
      <c r="Q263" s="23"/>
      <c r="R263" s="23"/>
      <c r="S263" s="23"/>
      <c r="T263" s="23"/>
      <c r="U263" s="23"/>
      <c r="V263" s="23"/>
      <c r="W263" s="23"/>
      <c r="X263" s="23"/>
      <c r="Y263" s="23"/>
      <c r="Z263" s="23"/>
      <c r="AA263" s="23"/>
      <c r="AB263" s="23"/>
      <c r="AC263" s="23"/>
      <c r="AD263" s="23"/>
      <c r="AE263" s="23"/>
      <c r="AF263" s="23"/>
      <c r="AG263" s="23"/>
      <c r="AH263" s="23"/>
      <c r="AI263" s="2"/>
      <c r="AJ263" s="29"/>
      <c r="AK263" s="29"/>
      <c r="AL263" s="29"/>
    </row>
    <row r="264" spans="1:38" ht="15" customHeight="1">
      <c r="A264" s="24" t="s">
        <v>56</v>
      </c>
      <c r="B264" s="8" t="s">
        <v>109</v>
      </c>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2"/>
      <c r="AJ264" s="29"/>
      <c r="AK264" s="29"/>
      <c r="AL264" s="29"/>
    </row>
    <row r="265" spans="1:38" ht="15" customHeight="1">
      <c r="A265" s="25"/>
      <c r="B265" s="8" t="s">
        <v>110</v>
      </c>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2"/>
      <c r="AJ265" s="29"/>
      <c r="AK265" s="29"/>
      <c r="AL265" s="29"/>
    </row>
    <row r="266" spans="1:38" ht="15">
      <c r="A266" s="26" t="s">
        <v>92</v>
      </c>
      <c r="B266" s="8" t="s">
        <v>111</v>
      </c>
      <c r="C266" s="8"/>
      <c r="D266" s="8"/>
      <c r="E266" s="8"/>
      <c r="F266" s="8"/>
      <c r="G266" s="8"/>
      <c r="H266" s="8"/>
      <c r="I266" s="8"/>
      <c r="J266" s="8"/>
      <c r="K266" s="8"/>
      <c r="L266" s="8"/>
      <c r="M266" s="8"/>
      <c r="N266" s="8"/>
      <c r="O266" s="8"/>
      <c r="P266" s="23"/>
      <c r="Q266" s="23"/>
      <c r="R266" s="23"/>
      <c r="S266" s="23"/>
      <c r="T266" s="23"/>
      <c r="U266" s="23"/>
      <c r="V266" s="23"/>
      <c r="W266" s="23"/>
      <c r="X266" s="23"/>
      <c r="Y266" s="23"/>
      <c r="Z266" s="23"/>
      <c r="AA266" s="23"/>
      <c r="AB266" s="23"/>
      <c r="AC266" s="23"/>
      <c r="AD266" s="23"/>
      <c r="AE266" s="23"/>
      <c r="AF266" s="23"/>
      <c r="AG266" s="23"/>
      <c r="AH266" s="23"/>
      <c r="AI266" s="2"/>
      <c r="AJ266" s="29"/>
      <c r="AK266" s="29"/>
      <c r="AL266" s="29"/>
    </row>
    <row r="267" spans="1:38" ht="15" customHeight="1">
      <c r="A267" s="24" t="s">
        <v>98</v>
      </c>
      <c r="B267" s="8" t="s">
        <v>112</v>
      </c>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
      <c r="AJ267" s="29"/>
      <c r="AK267" s="29"/>
      <c r="AL267" s="29"/>
    </row>
    <row r="268" spans="1:38" ht="15">
      <c r="A268" s="26" t="s">
        <v>100</v>
      </c>
      <c r="B268" s="8" t="s">
        <v>113</v>
      </c>
      <c r="C268" s="8"/>
      <c r="D268" s="8"/>
      <c r="E268" s="8"/>
      <c r="F268" s="8"/>
      <c r="G268" s="8"/>
      <c r="H268" s="8"/>
      <c r="I268" s="8"/>
      <c r="J268" s="8"/>
      <c r="K268" s="8"/>
      <c r="L268" s="8"/>
      <c r="M268" s="8"/>
      <c r="N268" s="8"/>
      <c r="O268" s="8"/>
      <c r="P268" s="23"/>
      <c r="Q268" s="23"/>
      <c r="R268" s="23"/>
      <c r="S268" s="23"/>
      <c r="T268" s="23"/>
      <c r="U268" s="23"/>
      <c r="V268" s="23"/>
      <c r="W268" s="23"/>
      <c r="X268" s="23"/>
      <c r="Y268" s="23"/>
      <c r="Z268" s="23"/>
      <c r="AA268" s="23"/>
      <c r="AB268" s="23"/>
      <c r="AC268" s="23"/>
      <c r="AD268" s="23"/>
      <c r="AE268" s="23"/>
      <c r="AF268" s="23"/>
      <c r="AG268" s="23"/>
      <c r="AH268" s="23"/>
      <c r="AI268" s="2"/>
      <c r="AJ268" s="29"/>
      <c r="AK268" s="29"/>
      <c r="AL268" s="29"/>
    </row>
    <row r="269" spans="1:35" ht="1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
    </row>
    <row r="270" spans="1:35" ht="15" hidden="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
    </row>
    <row r="271" spans="1:35" ht="15" hidden="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
    </row>
    <row r="272" spans="1:35" ht="15" hidden="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
    </row>
    <row r="273" spans="1:35" ht="15" hidden="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
    </row>
    <row r="274" spans="1:35" ht="15" hidden="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
    </row>
    <row r="275" spans="1:35" ht="15" hidden="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
    </row>
    <row r="276" spans="1:35" ht="15" hidden="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
    </row>
    <row r="277" spans="1:35" ht="15" hidden="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
    </row>
    <row r="278" spans="1:35" ht="15" hidden="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
    </row>
    <row r="279" spans="1:35" ht="15" hidden="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
    </row>
    <row r="280" spans="1:35" ht="15" hidden="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
    </row>
    <row r="281" spans="1:35" ht="15" hidden="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
    </row>
    <row r="282" spans="1:35" ht="15" hidden="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
    </row>
    <row r="283" spans="1:35" ht="15" hidden="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
    </row>
    <row r="284" spans="1:35" ht="15" hidden="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
    </row>
    <row r="285" spans="1:35" ht="15" hidden="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
    </row>
    <row r="286" spans="1:35" ht="15" hidden="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
    </row>
    <row r="287" spans="1:35" ht="15" hidden="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
    </row>
    <row r="288" spans="1:35" ht="15" hidden="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
    </row>
    <row r="289" spans="1:34" ht="1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5" hidden="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5" hidden="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5" hidden="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5" hidden="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5" hidden="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5" hidden="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5" hidden="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5" hidden="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5" hidden="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5" hidden="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5" hidden="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5" hidden="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5" hidden="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5" hidden="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5" hidden="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5" hidden="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5" hidden="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5" hidden="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5" hidden="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5" hidden="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5" hidden="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5" hidden="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5" hidden="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5" hidden="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5" hidden="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5" hidden="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5" hidden="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5" hidden="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5" hidden="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5" hidden="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5" hidden="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5" hidden="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5" hidden="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5" hidden="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5" hidden="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5" hidden="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5" hidden="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5" hidden="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5" hidden="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5" hidden="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5" hidden="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5" hidden="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5" hidden="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5" hidden="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5" hidden="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5" hidden="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5" hidden="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5" hidden="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5" hidden="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5" hidden="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5" hidden="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5" hidden="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5" hidden="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5" hidden="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5" hidden="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5" hidden="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5" hidden="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5" hidden="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5" hidden="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5" hidden="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5" hidden="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5" hidden="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5" hidden="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5" hidden="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5" hidden="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5" hidden="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5" hidden="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5" hidden="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5" hidden="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5" hidden="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5" hidden="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5" hidden="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5" hidden="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5" hidden="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5" hidden="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5" hidden="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5" hidden="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5" hidden="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5" hidden="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5" hidden="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5" hidden="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5" hidden="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5" hidden="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5" hidden="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5" hidden="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5" hidden="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5" hidden="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5" hidden="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5" hidden="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5" hidden="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5" hidden="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5" hidden="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5" hidden="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5" hidden="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5" hidden="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5" hidden="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5" hidden="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5" hidden="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5" hidden="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5" hidden="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5" hidden="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5" hidden="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5" hidden="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5" hidden="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5" hidden="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5" hidden="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5" hidden="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5" hidden="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5" hidden="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5" hidden="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5" hidden="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5" hidden="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5" hidden="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5" hidden="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5" hidden="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5" hidden="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5" hidden="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5" hidden="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5" hidden="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5" hidden="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5" hidden="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5" hidden="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5" hidden="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5" hidden="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5" hidden="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5" hidden="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5" hidden="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5" hidden="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5" hidden="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5" hidden="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5" hidden="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5" hidden="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5" hidden="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5" hidden="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5" hidden="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5" hidden="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5" hidden="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5" hidden="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5" hidden="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5" hidden="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5" hidden="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5" hidden="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5" hidden="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5" hidden="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5" hidden="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5" hidden="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5" hidden="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5" hidden="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5" hidden="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sheetData>
  <sheetProtection password="8E8D" sheet="1" objects="1" scenarios="1"/>
  <mergeCells count="32">
    <mergeCell ref="Y255:AH255"/>
    <mergeCell ref="T260:AG260"/>
    <mergeCell ref="M235:AC235"/>
    <mergeCell ref="A254:AH254"/>
    <mergeCell ref="F10:H10"/>
    <mergeCell ref="F11:H11"/>
    <mergeCell ref="C104:P104"/>
    <mergeCell ref="C125:K128"/>
    <mergeCell ref="U252:AH252"/>
    <mergeCell ref="A16:AH16"/>
    <mergeCell ref="A18:AH18"/>
    <mergeCell ref="F12:H12"/>
    <mergeCell ref="F13:H13"/>
    <mergeCell ref="A11:E11"/>
    <mergeCell ref="S261:AH261"/>
    <mergeCell ref="R231:W231"/>
    <mergeCell ref="U248:AH251"/>
    <mergeCell ref="C255:Q255"/>
    <mergeCell ref="A12:E12"/>
    <mergeCell ref="A13:E13"/>
    <mergeCell ref="C82:P82"/>
    <mergeCell ref="C188:L194"/>
    <mergeCell ref="M233:AC233"/>
    <mergeCell ref="C53:K56"/>
    <mergeCell ref="A2:AH2"/>
    <mergeCell ref="A6:J6"/>
    <mergeCell ref="A7:J7"/>
    <mergeCell ref="A10:E10"/>
    <mergeCell ref="C75:K78"/>
    <mergeCell ref="C95:K98"/>
    <mergeCell ref="A3:AH3"/>
    <mergeCell ref="A9:H9"/>
  </mergeCells>
  <printOptions/>
  <pageMargins left="0.31496062992125984" right="0.31496062992125984" top="0.35433070866141736" bottom="0.35433070866141736"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I351"/>
  <sheetViews>
    <sheetView zoomScalePageLayoutView="0" workbookViewId="0" topLeftCell="A1">
      <selection activeCell="E11" sqref="E11"/>
    </sheetView>
  </sheetViews>
  <sheetFormatPr defaultColWidth="0" defaultRowHeight="15" zeroHeight="1"/>
  <cols>
    <col min="1" max="1" width="7.28125" style="0" customWidth="1"/>
    <col min="2" max="2" width="5.421875" style="0" bestFit="1" customWidth="1"/>
    <col min="3" max="3" width="11.7109375" style="0" bestFit="1" customWidth="1"/>
    <col min="4" max="4" width="9.00390625" style="0" bestFit="1" customWidth="1"/>
    <col min="5" max="5" width="13.28125" style="0" bestFit="1" customWidth="1"/>
    <col min="6" max="6" width="7.57421875" style="0" bestFit="1" customWidth="1"/>
    <col min="7" max="7" width="48.8515625" style="0" bestFit="1" customWidth="1"/>
    <col min="8" max="8" width="18.421875" style="0" bestFit="1" customWidth="1"/>
    <col min="9" max="9" width="59.28125" style="0" customWidth="1"/>
    <col min="10" max="16384" width="0" style="0" hidden="1" customWidth="1"/>
  </cols>
  <sheetData>
    <row r="1" ht="15"/>
    <row r="2" ht="15.75">
      <c r="B2" s="49" t="s">
        <v>895</v>
      </c>
    </row>
    <row r="3" spans="2:9" ht="15">
      <c r="B3" s="50" t="s">
        <v>896</v>
      </c>
      <c r="C3" s="40"/>
      <c r="D3" s="40"/>
      <c r="E3" s="41"/>
      <c r="F3" s="41"/>
      <c r="G3" s="41"/>
      <c r="H3" s="41"/>
      <c r="I3" s="41"/>
    </row>
    <row r="4" spans="1:9" ht="15">
      <c r="A4" s="41"/>
      <c r="B4" s="41"/>
      <c r="C4" s="41"/>
      <c r="D4" s="41"/>
      <c r="E4" s="41"/>
      <c r="F4" s="41"/>
      <c r="G4" s="41"/>
      <c r="H4" s="41"/>
      <c r="I4" s="41"/>
    </row>
    <row r="5" spans="1:9" ht="15">
      <c r="A5" s="42" t="s">
        <v>114</v>
      </c>
      <c r="B5" s="43" t="s">
        <v>115</v>
      </c>
      <c r="C5" s="43" t="s">
        <v>116</v>
      </c>
      <c r="D5" s="43" t="s">
        <v>117</v>
      </c>
      <c r="E5" s="43" t="s">
        <v>118</v>
      </c>
      <c r="F5" s="43" t="s">
        <v>119</v>
      </c>
      <c r="G5" s="43" t="s">
        <v>120</v>
      </c>
      <c r="H5" s="43" t="s">
        <v>121</v>
      </c>
      <c r="I5" s="43" t="s">
        <v>122</v>
      </c>
    </row>
    <row r="6" spans="1:9" ht="30">
      <c r="A6" s="44">
        <v>1</v>
      </c>
      <c r="B6" s="44" t="s">
        <v>123</v>
      </c>
      <c r="C6" s="44" t="s">
        <v>124</v>
      </c>
      <c r="D6" s="44" t="s">
        <v>125</v>
      </c>
      <c r="E6" s="44">
        <v>93</v>
      </c>
      <c r="F6" s="44">
        <v>1</v>
      </c>
      <c r="G6" s="44" t="s">
        <v>126</v>
      </c>
      <c r="H6" s="44" t="s">
        <v>127</v>
      </c>
      <c r="I6" s="45" t="s">
        <v>128</v>
      </c>
    </row>
    <row r="7" spans="1:9" ht="30">
      <c r="A7" s="44">
        <v>2</v>
      </c>
      <c r="B7" s="44" t="s">
        <v>123</v>
      </c>
      <c r="C7" s="44" t="s">
        <v>124</v>
      </c>
      <c r="D7" s="44" t="s">
        <v>125</v>
      </c>
      <c r="E7" s="44">
        <v>94</v>
      </c>
      <c r="F7" s="44">
        <v>1</v>
      </c>
      <c r="G7" s="44" t="s">
        <v>129</v>
      </c>
      <c r="H7" s="44" t="s">
        <v>130</v>
      </c>
      <c r="I7" s="45" t="s">
        <v>131</v>
      </c>
    </row>
    <row r="8" spans="1:9" ht="15">
      <c r="A8" s="44">
        <v>3</v>
      </c>
      <c r="B8" s="44" t="s">
        <v>123</v>
      </c>
      <c r="C8" s="44" t="s">
        <v>124</v>
      </c>
      <c r="D8" s="44" t="s">
        <v>125</v>
      </c>
      <c r="E8" s="44">
        <v>94</v>
      </c>
      <c r="F8" s="44">
        <v>2</v>
      </c>
      <c r="G8" s="44" t="s">
        <v>132</v>
      </c>
      <c r="H8" s="44" t="s">
        <v>133</v>
      </c>
      <c r="I8" s="45" t="s">
        <v>134</v>
      </c>
    </row>
    <row r="9" spans="1:9" ht="30">
      <c r="A9" s="44">
        <v>4</v>
      </c>
      <c r="B9" s="44" t="s">
        <v>123</v>
      </c>
      <c r="C9" s="44" t="s">
        <v>124</v>
      </c>
      <c r="D9" s="44" t="s">
        <v>125</v>
      </c>
      <c r="E9" s="44">
        <v>94</v>
      </c>
      <c r="F9" s="44">
        <v>4</v>
      </c>
      <c r="G9" s="46" t="s">
        <v>135</v>
      </c>
      <c r="H9" s="46" t="s">
        <v>130</v>
      </c>
      <c r="I9" s="47" t="s">
        <v>136</v>
      </c>
    </row>
    <row r="10" spans="1:9" ht="15">
      <c r="A10" s="44">
        <v>5</v>
      </c>
      <c r="B10" s="44" t="s">
        <v>137</v>
      </c>
      <c r="C10" s="44" t="s">
        <v>138</v>
      </c>
      <c r="D10" s="44" t="s">
        <v>125</v>
      </c>
      <c r="E10" s="44">
        <v>116</v>
      </c>
      <c r="F10" s="44">
        <v>1</v>
      </c>
      <c r="G10" s="44" t="s">
        <v>139</v>
      </c>
      <c r="H10" s="44" t="s">
        <v>140</v>
      </c>
      <c r="I10" s="45"/>
    </row>
    <row r="11" spans="1:9" ht="15">
      <c r="A11" s="44">
        <v>6</v>
      </c>
      <c r="B11" s="44" t="s">
        <v>137</v>
      </c>
      <c r="C11" s="44" t="s">
        <v>138</v>
      </c>
      <c r="D11" s="44" t="s">
        <v>125</v>
      </c>
      <c r="E11" s="44">
        <v>118</v>
      </c>
      <c r="F11" s="44">
        <v>1</v>
      </c>
      <c r="G11" s="44" t="s">
        <v>141</v>
      </c>
      <c r="H11" s="44" t="s">
        <v>142</v>
      </c>
      <c r="I11" s="45"/>
    </row>
    <row r="12" spans="1:9" ht="15">
      <c r="A12" s="44">
        <v>7</v>
      </c>
      <c r="B12" s="44" t="s">
        <v>137</v>
      </c>
      <c r="C12" s="44" t="s">
        <v>138</v>
      </c>
      <c r="D12" s="44" t="s">
        <v>125</v>
      </c>
      <c r="E12" s="44">
        <v>119</v>
      </c>
      <c r="F12" s="44">
        <v>1</v>
      </c>
      <c r="G12" s="44" t="s">
        <v>143</v>
      </c>
      <c r="H12" s="44" t="s">
        <v>144</v>
      </c>
      <c r="I12" s="45"/>
    </row>
    <row r="13" spans="1:9" ht="15">
      <c r="A13" s="44">
        <v>8</v>
      </c>
      <c r="B13" s="44" t="s">
        <v>137</v>
      </c>
      <c r="C13" s="44" t="s">
        <v>138</v>
      </c>
      <c r="D13" s="44" t="s">
        <v>125</v>
      </c>
      <c r="E13" s="44">
        <v>120</v>
      </c>
      <c r="F13" s="44">
        <v>1</v>
      </c>
      <c r="G13" s="44" t="s">
        <v>145</v>
      </c>
      <c r="H13" s="44" t="s">
        <v>146</v>
      </c>
      <c r="I13" s="45"/>
    </row>
    <row r="14" spans="1:9" ht="15">
      <c r="A14" s="44">
        <v>9</v>
      </c>
      <c r="B14" s="44" t="s">
        <v>137</v>
      </c>
      <c r="C14" s="44" t="s">
        <v>138</v>
      </c>
      <c r="D14" s="44" t="s">
        <v>125</v>
      </c>
      <c r="E14" s="44">
        <v>121</v>
      </c>
      <c r="F14" s="44">
        <v>1</v>
      </c>
      <c r="G14" s="44" t="s">
        <v>147</v>
      </c>
      <c r="H14" s="44" t="s">
        <v>146</v>
      </c>
      <c r="I14" s="45"/>
    </row>
    <row r="15" spans="1:9" ht="15">
      <c r="A15" s="44">
        <v>10</v>
      </c>
      <c r="B15" s="44" t="s">
        <v>137</v>
      </c>
      <c r="C15" s="44" t="s">
        <v>138</v>
      </c>
      <c r="D15" s="44" t="s">
        <v>125</v>
      </c>
      <c r="E15" s="44">
        <v>122</v>
      </c>
      <c r="F15" s="44">
        <v>1</v>
      </c>
      <c r="G15" s="44" t="s">
        <v>148</v>
      </c>
      <c r="H15" s="44" t="s">
        <v>149</v>
      </c>
      <c r="I15" s="45"/>
    </row>
    <row r="16" spans="1:9" ht="15">
      <c r="A16" s="44">
        <v>11</v>
      </c>
      <c r="B16" s="44" t="s">
        <v>137</v>
      </c>
      <c r="C16" s="44" t="s">
        <v>138</v>
      </c>
      <c r="D16" s="44" t="s">
        <v>125</v>
      </c>
      <c r="E16" s="44">
        <v>123</v>
      </c>
      <c r="F16" s="44">
        <v>1</v>
      </c>
      <c r="G16" s="44" t="s">
        <v>150</v>
      </c>
      <c r="H16" s="44" t="s">
        <v>151</v>
      </c>
      <c r="I16" s="45"/>
    </row>
    <row r="17" spans="1:9" ht="15">
      <c r="A17" s="44">
        <v>12</v>
      </c>
      <c r="B17" s="44" t="s">
        <v>137</v>
      </c>
      <c r="C17" s="44" t="s">
        <v>138</v>
      </c>
      <c r="D17" s="44" t="s">
        <v>125</v>
      </c>
      <c r="E17" s="44">
        <v>124</v>
      </c>
      <c r="F17" s="44">
        <v>1</v>
      </c>
      <c r="G17" s="44" t="s">
        <v>152</v>
      </c>
      <c r="H17" s="44" t="s">
        <v>153</v>
      </c>
      <c r="I17" s="45"/>
    </row>
    <row r="18" spans="1:9" ht="60">
      <c r="A18" s="44">
        <v>13</v>
      </c>
      <c r="B18" s="44" t="s">
        <v>137</v>
      </c>
      <c r="C18" s="44" t="s">
        <v>138</v>
      </c>
      <c r="D18" s="44" t="s">
        <v>154</v>
      </c>
      <c r="E18" s="44">
        <v>147</v>
      </c>
      <c r="F18" s="44">
        <v>1</v>
      </c>
      <c r="G18" s="44" t="s">
        <v>155</v>
      </c>
      <c r="H18" s="44" t="s">
        <v>156</v>
      </c>
      <c r="I18" s="45" t="s">
        <v>157</v>
      </c>
    </row>
    <row r="19" spans="1:9" ht="195">
      <c r="A19" s="44">
        <v>14</v>
      </c>
      <c r="B19" s="44" t="s">
        <v>137</v>
      </c>
      <c r="C19" s="44" t="s">
        <v>138</v>
      </c>
      <c r="D19" s="44" t="s">
        <v>125</v>
      </c>
      <c r="E19" s="44">
        <v>147</v>
      </c>
      <c r="F19" s="44">
        <v>1</v>
      </c>
      <c r="G19" s="44" t="s">
        <v>158</v>
      </c>
      <c r="H19" s="44" t="s">
        <v>156</v>
      </c>
      <c r="I19" s="45" t="s">
        <v>159</v>
      </c>
    </row>
    <row r="20" spans="1:9" ht="45">
      <c r="A20" s="44">
        <v>15</v>
      </c>
      <c r="B20" s="44" t="s">
        <v>137</v>
      </c>
      <c r="C20" s="44" t="s">
        <v>138</v>
      </c>
      <c r="D20" s="44" t="s">
        <v>160</v>
      </c>
      <c r="E20" s="44">
        <v>147</v>
      </c>
      <c r="F20" s="44">
        <v>1</v>
      </c>
      <c r="G20" s="44" t="s">
        <v>161</v>
      </c>
      <c r="H20" s="44" t="s">
        <v>156</v>
      </c>
      <c r="I20" s="45" t="s">
        <v>162</v>
      </c>
    </row>
    <row r="21" spans="1:9" ht="240">
      <c r="A21" s="44">
        <v>16</v>
      </c>
      <c r="B21" s="44" t="s">
        <v>137</v>
      </c>
      <c r="C21" s="44" t="s">
        <v>138</v>
      </c>
      <c r="D21" s="44" t="s">
        <v>125</v>
      </c>
      <c r="E21" s="44">
        <v>147</v>
      </c>
      <c r="F21" s="44">
        <v>2</v>
      </c>
      <c r="G21" s="44" t="s">
        <v>163</v>
      </c>
      <c r="H21" s="44" t="s">
        <v>156</v>
      </c>
      <c r="I21" s="45" t="s">
        <v>164</v>
      </c>
    </row>
    <row r="22" spans="1:9" ht="210">
      <c r="A22" s="44">
        <v>17</v>
      </c>
      <c r="B22" s="44" t="s">
        <v>137</v>
      </c>
      <c r="C22" s="44" t="s">
        <v>138</v>
      </c>
      <c r="D22" s="44" t="s">
        <v>125</v>
      </c>
      <c r="E22" s="44">
        <v>147</v>
      </c>
      <c r="F22" s="44">
        <v>3</v>
      </c>
      <c r="G22" s="44" t="s">
        <v>165</v>
      </c>
      <c r="H22" s="44" t="s">
        <v>156</v>
      </c>
      <c r="I22" s="45" t="s">
        <v>166</v>
      </c>
    </row>
    <row r="23" spans="1:9" ht="270">
      <c r="A23" s="44">
        <v>18</v>
      </c>
      <c r="B23" s="44" t="s">
        <v>137</v>
      </c>
      <c r="C23" s="44" t="s">
        <v>138</v>
      </c>
      <c r="D23" s="44" t="s">
        <v>125</v>
      </c>
      <c r="E23" s="44">
        <v>147</v>
      </c>
      <c r="F23" s="44">
        <v>4</v>
      </c>
      <c r="G23" s="44" t="s">
        <v>167</v>
      </c>
      <c r="H23" s="44" t="s">
        <v>156</v>
      </c>
      <c r="I23" s="45" t="s">
        <v>168</v>
      </c>
    </row>
    <row r="24" spans="1:9" ht="15">
      <c r="A24" s="44">
        <v>19</v>
      </c>
      <c r="B24" s="44" t="s">
        <v>137</v>
      </c>
      <c r="C24" s="44" t="s">
        <v>138</v>
      </c>
      <c r="D24" s="44" t="s">
        <v>125</v>
      </c>
      <c r="E24" s="44">
        <v>147</v>
      </c>
      <c r="F24" s="44">
        <v>5</v>
      </c>
      <c r="G24" s="44" t="s">
        <v>169</v>
      </c>
      <c r="H24" s="44" t="s">
        <v>151</v>
      </c>
      <c r="I24" s="45" t="s">
        <v>170</v>
      </c>
    </row>
    <row r="25" spans="1:9" ht="15">
      <c r="A25" s="44">
        <v>20</v>
      </c>
      <c r="B25" s="44" t="s">
        <v>137</v>
      </c>
      <c r="C25" s="44" t="s">
        <v>138</v>
      </c>
      <c r="D25" s="44" t="s">
        <v>125</v>
      </c>
      <c r="E25" s="44">
        <v>147</v>
      </c>
      <c r="F25" s="44">
        <v>6</v>
      </c>
      <c r="G25" s="46" t="s">
        <v>171</v>
      </c>
      <c r="H25" s="46" t="s">
        <v>156</v>
      </c>
      <c r="I25" s="45"/>
    </row>
    <row r="26" spans="1:9" ht="15">
      <c r="A26" s="44">
        <v>21</v>
      </c>
      <c r="B26" s="44" t="s">
        <v>172</v>
      </c>
      <c r="C26" s="44" t="s">
        <v>173</v>
      </c>
      <c r="D26" s="44" t="s">
        <v>125</v>
      </c>
      <c r="E26" s="44">
        <v>9</v>
      </c>
      <c r="F26" s="44">
        <v>1</v>
      </c>
      <c r="G26" s="44" t="s">
        <v>174</v>
      </c>
      <c r="H26" s="44" t="s">
        <v>175</v>
      </c>
      <c r="I26" s="45"/>
    </row>
    <row r="27" spans="1:9" ht="15">
      <c r="A27" s="44">
        <v>22</v>
      </c>
      <c r="B27" s="44" t="s">
        <v>172</v>
      </c>
      <c r="C27" s="44" t="s">
        <v>173</v>
      </c>
      <c r="D27" s="44" t="s">
        <v>125</v>
      </c>
      <c r="E27" s="44">
        <v>9</v>
      </c>
      <c r="F27" s="44">
        <v>2</v>
      </c>
      <c r="G27" s="44" t="s">
        <v>176</v>
      </c>
      <c r="H27" s="44" t="s">
        <v>177</v>
      </c>
      <c r="I27" s="45"/>
    </row>
    <row r="28" spans="1:9" ht="15">
      <c r="A28" s="44">
        <v>23</v>
      </c>
      <c r="B28" s="44" t="s">
        <v>172</v>
      </c>
      <c r="C28" s="44" t="s">
        <v>173</v>
      </c>
      <c r="D28" s="44" t="s">
        <v>125</v>
      </c>
      <c r="E28" s="44">
        <v>9</v>
      </c>
      <c r="F28" s="44">
        <v>3</v>
      </c>
      <c r="G28" s="44" t="s">
        <v>178</v>
      </c>
      <c r="H28" s="44" t="s">
        <v>179</v>
      </c>
      <c r="I28" s="45"/>
    </row>
    <row r="29" spans="1:9" ht="45">
      <c r="A29" s="44">
        <v>24</v>
      </c>
      <c r="B29" s="44" t="s">
        <v>180</v>
      </c>
      <c r="C29" s="44" t="s">
        <v>181</v>
      </c>
      <c r="D29" s="44" t="s">
        <v>125</v>
      </c>
      <c r="E29" s="44">
        <v>310</v>
      </c>
      <c r="F29" s="44">
        <v>1</v>
      </c>
      <c r="G29" s="44" t="s">
        <v>182</v>
      </c>
      <c r="H29" s="44" t="s">
        <v>183</v>
      </c>
      <c r="I29" s="45" t="s">
        <v>184</v>
      </c>
    </row>
    <row r="30" spans="1:9" ht="45">
      <c r="A30" s="44">
        <v>25</v>
      </c>
      <c r="B30" s="44" t="s">
        <v>180</v>
      </c>
      <c r="C30" s="44" t="s">
        <v>181</v>
      </c>
      <c r="D30" s="44" t="s">
        <v>125</v>
      </c>
      <c r="E30" s="44">
        <v>310</v>
      </c>
      <c r="F30" s="44">
        <v>2</v>
      </c>
      <c r="G30" s="44" t="s">
        <v>185</v>
      </c>
      <c r="H30" s="44" t="s">
        <v>183</v>
      </c>
      <c r="I30" s="45" t="s">
        <v>186</v>
      </c>
    </row>
    <row r="31" spans="1:9" ht="45">
      <c r="A31" s="44">
        <v>26</v>
      </c>
      <c r="B31" s="44" t="s">
        <v>180</v>
      </c>
      <c r="C31" s="44" t="s">
        <v>181</v>
      </c>
      <c r="D31" s="44" t="s">
        <v>125</v>
      </c>
      <c r="E31" s="44">
        <v>310</v>
      </c>
      <c r="F31" s="44">
        <v>3</v>
      </c>
      <c r="G31" s="44" t="s">
        <v>187</v>
      </c>
      <c r="H31" s="44" t="s">
        <v>188</v>
      </c>
      <c r="I31" s="45" t="s">
        <v>189</v>
      </c>
    </row>
    <row r="32" spans="1:9" ht="45">
      <c r="A32" s="44">
        <v>27</v>
      </c>
      <c r="B32" s="44" t="s">
        <v>180</v>
      </c>
      <c r="C32" s="44" t="s">
        <v>181</v>
      </c>
      <c r="D32" s="44" t="s">
        <v>125</v>
      </c>
      <c r="E32" s="44">
        <v>310</v>
      </c>
      <c r="F32" s="44">
        <v>4</v>
      </c>
      <c r="G32" s="44" t="s">
        <v>190</v>
      </c>
      <c r="H32" s="44" t="s">
        <v>191</v>
      </c>
      <c r="I32" s="45" t="s">
        <v>192</v>
      </c>
    </row>
    <row r="33" spans="1:9" ht="30">
      <c r="A33" s="44">
        <v>28</v>
      </c>
      <c r="B33" s="44" t="s">
        <v>180</v>
      </c>
      <c r="C33" s="44" t="s">
        <v>181</v>
      </c>
      <c r="D33" s="44" t="s">
        <v>125</v>
      </c>
      <c r="E33" s="44">
        <v>310</v>
      </c>
      <c r="F33" s="44">
        <v>5</v>
      </c>
      <c r="G33" s="44" t="s">
        <v>193</v>
      </c>
      <c r="H33" s="44" t="s">
        <v>194</v>
      </c>
      <c r="I33" s="45" t="s">
        <v>195</v>
      </c>
    </row>
    <row r="34" spans="1:9" ht="60">
      <c r="A34" s="44">
        <v>29</v>
      </c>
      <c r="B34" s="44" t="s">
        <v>196</v>
      </c>
      <c r="C34" s="48" t="s">
        <v>196</v>
      </c>
      <c r="D34" s="44" t="s">
        <v>154</v>
      </c>
      <c r="E34" s="44">
        <v>12</v>
      </c>
      <c r="F34" s="44">
        <v>1</v>
      </c>
      <c r="G34" s="44" t="s">
        <v>197</v>
      </c>
      <c r="H34" s="44" t="s">
        <v>198</v>
      </c>
      <c r="I34" s="45" t="s">
        <v>199</v>
      </c>
    </row>
    <row r="35" spans="1:9" ht="60">
      <c r="A35" s="44">
        <v>30</v>
      </c>
      <c r="B35" s="44" t="s">
        <v>196</v>
      </c>
      <c r="C35" s="44" t="s">
        <v>196</v>
      </c>
      <c r="D35" s="44" t="s">
        <v>125</v>
      </c>
      <c r="E35" s="44">
        <v>12</v>
      </c>
      <c r="F35" s="44">
        <v>1</v>
      </c>
      <c r="G35" s="44" t="s">
        <v>200</v>
      </c>
      <c r="H35" s="44" t="s">
        <v>198</v>
      </c>
      <c r="I35" s="45" t="s">
        <v>199</v>
      </c>
    </row>
    <row r="36" spans="1:9" ht="60">
      <c r="A36" s="44">
        <v>31</v>
      </c>
      <c r="B36" s="44" t="s">
        <v>196</v>
      </c>
      <c r="C36" s="48" t="s">
        <v>196</v>
      </c>
      <c r="D36" s="44" t="s">
        <v>154</v>
      </c>
      <c r="E36" s="44">
        <v>12</v>
      </c>
      <c r="F36" s="44">
        <v>2</v>
      </c>
      <c r="G36" s="46" t="s">
        <v>201</v>
      </c>
      <c r="H36" s="46" t="s">
        <v>198</v>
      </c>
      <c r="I36" s="47" t="s">
        <v>202</v>
      </c>
    </row>
    <row r="37" spans="1:9" ht="45">
      <c r="A37" s="44">
        <v>32</v>
      </c>
      <c r="B37" s="44" t="s">
        <v>196</v>
      </c>
      <c r="C37" s="44" t="s">
        <v>196</v>
      </c>
      <c r="D37" s="44" t="s">
        <v>125</v>
      </c>
      <c r="E37" s="44">
        <v>12</v>
      </c>
      <c r="F37" s="44">
        <v>2</v>
      </c>
      <c r="G37" s="44" t="s">
        <v>203</v>
      </c>
      <c r="H37" s="44" t="s">
        <v>204</v>
      </c>
      <c r="I37" s="45" t="s">
        <v>205</v>
      </c>
    </row>
    <row r="38" spans="1:9" ht="30">
      <c r="A38" s="44">
        <v>33</v>
      </c>
      <c r="B38" s="44" t="s">
        <v>196</v>
      </c>
      <c r="C38" s="44" t="s">
        <v>196</v>
      </c>
      <c r="D38" s="44" t="s">
        <v>125</v>
      </c>
      <c r="E38" s="44">
        <v>12</v>
      </c>
      <c r="F38" s="44">
        <v>3</v>
      </c>
      <c r="G38" s="44" t="s">
        <v>206</v>
      </c>
      <c r="H38" s="44" t="s">
        <v>207</v>
      </c>
      <c r="I38" s="45" t="s">
        <v>208</v>
      </c>
    </row>
    <row r="39" spans="1:9" ht="15">
      <c r="A39" s="44">
        <v>34</v>
      </c>
      <c r="B39" s="44" t="s">
        <v>196</v>
      </c>
      <c r="C39" s="44" t="s">
        <v>196</v>
      </c>
      <c r="D39" s="44" t="s">
        <v>125</v>
      </c>
      <c r="E39" s="44">
        <v>12</v>
      </c>
      <c r="F39" s="44">
        <v>4</v>
      </c>
      <c r="G39" s="44" t="s">
        <v>209</v>
      </c>
      <c r="H39" s="44" t="s">
        <v>210</v>
      </c>
      <c r="I39" s="45" t="s">
        <v>211</v>
      </c>
    </row>
    <row r="40" spans="1:9" ht="30">
      <c r="A40" s="44">
        <v>35</v>
      </c>
      <c r="B40" s="44" t="s">
        <v>196</v>
      </c>
      <c r="C40" s="44" t="s">
        <v>196</v>
      </c>
      <c r="D40" s="44" t="s">
        <v>125</v>
      </c>
      <c r="E40" s="44">
        <v>12</v>
      </c>
      <c r="F40" s="44">
        <v>5</v>
      </c>
      <c r="G40" s="44" t="s">
        <v>212</v>
      </c>
      <c r="H40" s="44" t="s">
        <v>213</v>
      </c>
      <c r="I40" s="45" t="s">
        <v>214</v>
      </c>
    </row>
    <row r="41" spans="1:9" ht="15">
      <c r="A41" s="44">
        <v>36</v>
      </c>
      <c r="B41" s="44" t="s">
        <v>196</v>
      </c>
      <c r="C41" s="44" t="s">
        <v>196</v>
      </c>
      <c r="D41" s="44" t="s">
        <v>125</v>
      </c>
      <c r="E41" s="44">
        <v>12</v>
      </c>
      <c r="F41" s="44">
        <v>6</v>
      </c>
      <c r="G41" s="44" t="s">
        <v>215</v>
      </c>
      <c r="H41" s="44" t="s">
        <v>216</v>
      </c>
      <c r="I41" s="45" t="s">
        <v>217</v>
      </c>
    </row>
    <row r="42" spans="1:9" ht="225">
      <c r="A42" s="44">
        <v>37</v>
      </c>
      <c r="B42" s="44" t="s">
        <v>218</v>
      </c>
      <c r="C42" s="44" t="s">
        <v>219</v>
      </c>
      <c r="D42" s="44" t="s">
        <v>154</v>
      </c>
      <c r="E42" s="44">
        <v>181</v>
      </c>
      <c r="F42" s="44">
        <v>1</v>
      </c>
      <c r="G42" s="44" t="s">
        <v>220</v>
      </c>
      <c r="H42" s="44" t="s">
        <v>221</v>
      </c>
      <c r="I42" s="45" t="s">
        <v>222</v>
      </c>
    </row>
    <row r="43" spans="1:9" ht="225">
      <c r="A43" s="44">
        <v>38</v>
      </c>
      <c r="B43" s="44" t="s">
        <v>218</v>
      </c>
      <c r="C43" s="44" t="s">
        <v>219</v>
      </c>
      <c r="D43" s="44" t="s">
        <v>125</v>
      </c>
      <c r="E43" s="44">
        <v>181</v>
      </c>
      <c r="F43" s="44">
        <v>1</v>
      </c>
      <c r="G43" s="44" t="s">
        <v>223</v>
      </c>
      <c r="H43" s="44" t="s">
        <v>221</v>
      </c>
      <c r="I43" s="45" t="s">
        <v>224</v>
      </c>
    </row>
    <row r="44" spans="1:9" ht="120">
      <c r="A44" s="44">
        <v>39</v>
      </c>
      <c r="B44" s="44" t="s">
        <v>218</v>
      </c>
      <c r="C44" s="44" t="s">
        <v>219</v>
      </c>
      <c r="D44" s="44" t="s">
        <v>154</v>
      </c>
      <c r="E44" s="44">
        <v>181</v>
      </c>
      <c r="F44" s="44">
        <v>2</v>
      </c>
      <c r="G44" s="44" t="s">
        <v>225</v>
      </c>
      <c r="H44" s="44" t="s">
        <v>221</v>
      </c>
      <c r="I44" s="45" t="s">
        <v>226</v>
      </c>
    </row>
    <row r="45" spans="1:9" ht="120">
      <c r="A45" s="44">
        <v>40</v>
      </c>
      <c r="B45" s="44" t="s">
        <v>218</v>
      </c>
      <c r="C45" s="44" t="s">
        <v>219</v>
      </c>
      <c r="D45" s="44" t="s">
        <v>125</v>
      </c>
      <c r="E45" s="44">
        <v>181</v>
      </c>
      <c r="F45" s="44">
        <v>2</v>
      </c>
      <c r="G45" s="44" t="s">
        <v>227</v>
      </c>
      <c r="H45" s="44" t="s">
        <v>221</v>
      </c>
      <c r="I45" s="45" t="s">
        <v>228</v>
      </c>
    </row>
    <row r="46" spans="1:9" ht="75">
      <c r="A46" s="44">
        <v>41</v>
      </c>
      <c r="B46" s="44" t="s">
        <v>218</v>
      </c>
      <c r="C46" s="44" t="s">
        <v>219</v>
      </c>
      <c r="D46" s="44" t="s">
        <v>125</v>
      </c>
      <c r="E46" s="44">
        <v>181</v>
      </c>
      <c r="F46" s="44">
        <v>6</v>
      </c>
      <c r="G46" s="44" t="s">
        <v>229</v>
      </c>
      <c r="H46" s="44" t="s">
        <v>230</v>
      </c>
      <c r="I46" s="45" t="s">
        <v>231</v>
      </c>
    </row>
    <row r="47" spans="1:9" ht="225">
      <c r="A47" s="44">
        <v>42</v>
      </c>
      <c r="B47" s="44" t="s">
        <v>218</v>
      </c>
      <c r="C47" s="44" t="s">
        <v>219</v>
      </c>
      <c r="D47" s="44" t="s">
        <v>154</v>
      </c>
      <c r="E47" s="44">
        <v>182</v>
      </c>
      <c r="F47" s="44">
        <v>1</v>
      </c>
      <c r="G47" s="44" t="s">
        <v>232</v>
      </c>
      <c r="H47" s="44" t="s">
        <v>221</v>
      </c>
      <c r="I47" s="45" t="s">
        <v>233</v>
      </c>
    </row>
    <row r="48" spans="1:9" ht="225">
      <c r="A48" s="44">
        <v>43</v>
      </c>
      <c r="B48" s="44" t="s">
        <v>218</v>
      </c>
      <c r="C48" s="44" t="s">
        <v>219</v>
      </c>
      <c r="D48" s="44" t="s">
        <v>125</v>
      </c>
      <c r="E48" s="44">
        <v>182</v>
      </c>
      <c r="F48" s="44">
        <v>1</v>
      </c>
      <c r="G48" s="44" t="s">
        <v>234</v>
      </c>
      <c r="H48" s="44" t="s">
        <v>221</v>
      </c>
      <c r="I48" s="45" t="s">
        <v>235</v>
      </c>
    </row>
    <row r="49" spans="1:9" ht="150">
      <c r="A49" s="44">
        <v>44</v>
      </c>
      <c r="B49" s="44" t="s">
        <v>218</v>
      </c>
      <c r="C49" s="44" t="s">
        <v>219</v>
      </c>
      <c r="D49" s="44" t="s">
        <v>160</v>
      </c>
      <c r="E49" s="44">
        <v>182</v>
      </c>
      <c r="F49" s="44">
        <v>1</v>
      </c>
      <c r="G49" s="44" t="s">
        <v>236</v>
      </c>
      <c r="H49" s="44" t="s">
        <v>221</v>
      </c>
      <c r="I49" s="45" t="s">
        <v>237</v>
      </c>
    </row>
    <row r="50" spans="1:9" ht="120">
      <c r="A50" s="44">
        <v>45</v>
      </c>
      <c r="B50" s="44" t="s">
        <v>218</v>
      </c>
      <c r="C50" s="44" t="s">
        <v>219</v>
      </c>
      <c r="D50" s="44" t="s">
        <v>154</v>
      </c>
      <c r="E50" s="44">
        <v>182</v>
      </c>
      <c r="F50" s="44">
        <v>2</v>
      </c>
      <c r="G50" s="44" t="s">
        <v>238</v>
      </c>
      <c r="H50" s="44" t="s">
        <v>221</v>
      </c>
      <c r="I50" s="45" t="s">
        <v>239</v>
      </c>
    </row>
    <row r="51" spans="1:9" ht="120">
      <c r="A51" s="44">
        <v>46</v>
      </c>
      <c r="B51" s="44" t="s">
        <v>218</v>
      </c>
      <c r="C51" s="44" t="s">
        <v>219</v>
      </c>
      <c r="D51" s="44" t="s">
        <v>125</v>
      </c>
      <c r="E51" s="44">
        <v>182</v>
      </c>
      <c r="F51" s="44">
        <v>2</v>
      </c>
      <c r="G51" s="44" t="s">
        <v>240</v>
      </c>
      <c r="H51" s="44" t="s">
        <v>221</v>
      </c>
      <c r="I51" s="45" t="s">
        <v>241</v>
      </c>
    </row>
    <row r="52" spans="1:9" ht="15">
      <c r="A52" s="44">
        <v>47</v>
      </c>
      <c r="B52" s="44" t="s">
        <v>218</v>
      </c>
      <c r="C52" s="44" t="s">
        <v>219</v>
      </c>
      <c r="D52" s="44" t="s">
        <v>154</v>
      </c>
      <c r="E52" s="44">
        <v>183</v>
      </c>
      <c r="F52" s="44">
        <v>1</v>
      </c>
      <c r="G52" s="44" t="s">
        <v>242</v>
      </c>
      <c r="H52" s="44" t="s">
        <v>243</v>
      </c>
      <c r="I52" s="45"/>
    </row>
    <row r="53" spans="1:9" ht="15">
      <c r="A53" s="44">
        <v>48</v>
      </c>
      <c r="B53" s="44" t="s">
        <v>218</v>
      </c>
      <c r="C53" s="44" t="s">
        <v>219</v>
      </c>
      <c r="D53" s="44" t="s">
        <v>125</v>
      </c>
      <c r="E53" s="44">
        <v>183</v>
      </c>
      <c r="F53" s="44">
        <v>1</v>
      </c>
      <c r="G53" s="44" t="s">
        <v>244</v>
      </c>
      <c r="H53" s="44" t="s">
        <v>243</v>
      </c>
      <c r="I53" s="45"/>
    </row>
    <row r="54" spans="1:9" ht="15">
      <c r="A54" s="44">
        <v>49</v>
      </c>
      <c r="B54" s="44" t="s">
        <v>218</v>
      </c>
      <c r="C54" s="44" t="s">
        <v>219</v>
      </c>
      <c r="D54" s="44" t="s">
        <v>125</v>
      </c>
      <c r="E54" s="44">
        <v>183</v>
      </c>
      <c r="F54" s="44">
        <v>5</v>
      </c>
      <c r="G54" s="44" t="s">
        <v>245</v>
      </c>
      <c r="H54" s="44" t="s">
        <v>246</v>
      </c>
      <c r="I54" s="45"/>
    </row>
    <row r="55" spans="1:9" ht="15">
      <c r="A55" s="44">
        <v>50</v>
      </c>
      <c r="B55" s="44" t="s">
        <v>218</v>
      </c>
      <c r="C55" s="44" t="s">
        <v>219</v>
      </c>
      <c r="D55" s="44" t="s">
        <v>125</v>
      </c>
      <c r="E55" s="44">
        <v>183</v>
      </c>
      <c r="F55" s="44">
        <v>7</v>
      </c>
      <c r="G55" s="44" t="s">
        <v>247</v>
      </c>
      <c r="H55" s="44" t="s">
        <v>248</v>
      </c>
      <c r="I55" s="45"/>
    </row>
    <row r="56" spans="1:9" ht="15">
      <c r="A56" s="44">
        <v>51</v>
      </c>
      <c r="B56" s="44" t="s">
        <v>218</v>
      </c>
      <c r="C56" s="44" t="s">
        <v>219</v>
      </c>
      <c r="D56" s="44" t="s">
        <v>125</v>
      </c>
      <c r="E56" s="44">
        <v>183</v>
      </c>
      <c r="F56" s="44">
        <v>9</v>
      </c>
      <c r="G56" s="44" t="s">
        <v>249</v>
      </c>
      <c r="H56" s="44" t="s">
        <v>250</v>
      </c>
      <c r="I56" s="45"/>
    </row>
    <row r="57" spans="1:9" ht="15">
      <c r="A57" s="44">
        <v>52</v>
      </c>
      <c r="B57" s="44" t="s">
        <v>218</v>
      </c>
      <c r="C57" s="44" t="s">
        <v>219</v>
      </c>
      <c r="D57" s="44" t="s">
        <v>154</v>
      </c>
      <c r="E57" s="44">
        <v>184</v>
      </c>
      <c r="F57" s="44">
        <v>1</v>
      </c>
      <c r="G57" s="44" t="s">
        <v>251</v>
      </c>
      <c r="H57" s="44" t="s">
        <v>252</v>
      </c>
      <c r="I57" s="45"/>
    </row>
    <row r="58" spans="1:9" ht="15">
      <c r="A58" s="44">
        <v>53</v>
      </c>
      <c r="B58" s="44" t="s">
        <v>218</v>
      </c>
      <c r="C58" s="44" t="s">
        <v>219</v>
      </c>
      <c r="D58" s="44" t="s">
        <v>125</v>
      </c>
      <c r="E58" s="44">
        <v>184</v>
      </c>
      <c r="F58" s="44">
        <v>1</v>
      </c>
      <c r="G58" s="44" t="s">
        <v>253</v>
      </c>
      <c r="H58" s="44" t="s">
        <v>252</v>
      </c>
      <c r="I58" s="45"/>
    </row>
    <row r="59" spans="1:9" ht="15">
      <c r="A59" s="44">
        <v>54</v>
      </c>
      <c r="B59" s="44" t="s">
        <v>218</v>
      </c>
      <c r="C59" s="44" t="s">
        <v>219</v>
      </c>
      <c r="D59" s="44" t="s">
        <v>154</v>
      </c>
      <c r="E59" s="44">
        <v>184</v>
      </c>
      <c r="F59" s="44">
        <v>2</v>
      </c>
      <c r="G59" s="44" t="s">
        <v>254</v>
      </c>
      <c r="H59" s="44" t="s">
        <v>255</v>
      </c>
      <c r="I59" s="45"/>
    </row>
    <row r="60" spans="1:9" ht="15">
      <c r="A60" s="44">
        <v>55</v>
      </c>
      <c r="B60" s="44" t="s">
        <v>218</v>
      </c>
      <c r="C60" s="44" t="s">
        <v>219</v>
      </c>
      <c r="D60" s="44" t="s">
        <v>125</v>
      </c>
      <c r="E60" s="44">
        <v>184</v>
      </c>
      <c r="F60" s="44">
        <v>2</v>
      </c>
      <c r="G60" s="44" t="s">
        <v>256</v>
      </c>
      <c r="H60" s="44" t="s">
        <v>252</v>
      </c>
      <c r="I60" s="45"/>
    </row>
    <row r="61" spans="1:9" ht="15">
      <c r="A61" s="44">
        <v>56</v>
      </c>
      <c r="B61" s="44" t="s">
        <v>218</v>
      </c>
      <c r="C61" s="44" t="s">
        <v>219</v>
      </c>
      <c r="D61" s="44" t="s">
        <v>125</v>
      </c>
      <c r="E61" s="44">
        <v>184</v>
      </c>
      <c r="F61" s="44">
        <v>6</v>
      </c>
      <c r="G61" s="44" t="s">
        <v>257</v>
      </c>
      <c r="H61" s="44" t="s">
        <v>258</v>
      </c>
      <c r="I61" s="45"/>
    </row>
    <row r="62" spans="1:9" ht="15">
      <c r="A62" s="44">
        <v>57</v>
      </c>
      <c r="B62" s="44" t="s">
        <v>218</v>
      </c>
      <c r="C62" s="44" t="s">
        <v>219</v>
      </c>
      <c r="D62" s="44" t="s">
        <v>125</v>
      </c>
      <c r="E62" s="44">
        <v>184</v>
      </c>
      <c r="F62" s="44">
        <v>7</v>
      </c>
      <c r="G62" s="44" t="s">
        <v>259</v>
      </c>
      <c r="H62" s="44" t="s">
        <v>255</v>
      </c>
      <c r="I62" s="45"/>
    </row>
    <row r="63" spans="1:9" ht="15">
      <c r="A63" s="44">
        <v>58</v>
      </c>
      <c r="B63" s="44" t="s">
        <v>218</v>
      </c>
      <c r="C63" s="44" t="s">
        <v>219</v>
      </c>
      <c r="D63" s="44" t="s">
        <v>125</v>
      </c>
      <c r="E63" s="44">
        <v>612</v>
      </c>
      <c r="F63" s="44">
        <v>1</v>
      </c>
      <c r="G63" s="44" t="s">
        <v>260</v>
      </c>
      <c r="H63" s="44" t="s">
        <v>221</v>
      </c>
      <c r="I63" s="45"/>
    </row>
    <row r="64" spans="1:9" ht="300">
      <c r="A64" s="44">
        <v>59</v>
      </c>
      <c r="B64" s="44" t="s">
        <v>261</v>
      </c>
      <c r="C64" s="44" t="s">
        <v>261</v>
      </c>
      <c r="D64" s="44" t="s">
        <v>125</v>
      </c>
      <c r="E64" s="44">
        <v>39</v>
      </c>
      <c r="F64" s="44">
        <v>1</v>
      </c>
      <c r="G64" s="44" t="s">
        <v>262</v>
      </c>
      <c r="H64" s="44" t="s">
        <v>263</v>
      </c>
      <c r="I64" s="45" t="s">
        <v>264</v>
      </c>
    </row>
    <row r="65" spans="1:9" ht="15">
      <c r="A65" s="44">
        <v>60</v>
      </c>
      <c r="B65" s="44" t="s">
        <v>261</v>
      </c>
      <c r="C65" s="44" t="s">
        <v>261</v>
      </c>
      <c r="D65" s="44" t="s">
        <v>154</v>
      </c>
      <c r="E65" s="44">
        <v>39</v>
      </c>
      <c r="F65" s="44">
        <v>1</v>
      </c>
      <c r="G65" s="44" t="s">
        <v>265</v>
      </c>
      <c r="H65" s="44" t="s">
        <v>263</v>
      </c>
      <c r="I65" s="45"/>
    </row>
    <row r="66" spans="1:9" ht="300">
      <c r="A66" s="44">
        <v>61</v>
      </c>
      <c r="B66" s="44" t="s">
        <v>261</v>
      </c>
      <c r="C66" s="44" t="s">
        <v>261</v>
      </c>
      <c r="D66" s="44" t="s">
        <v>125</v>
      </c>
      <c r="E66" s="44">
        <v>39</v>
      </c>
      <c r="F66" s="44">
        <v>2</v>
      </c>
      <c r="G66" s="44" t="s">
        <v>266</v>
      </c>
      <c r="H66" s="44" t="s">
        <v>267</v>
      </c>
      <c r="I66" s="45" t="s">
        <v>264</v>
      </c>
    </row>
    <row r="67" spans="1:9" ht="15">
      <c r="A67" s="44">
        <v>62</v>
      </c>
      <c r="B67" s="44" t="s">
        <v>261</v>
      </c>
      <c r="C67" s="44" t="s">
        <v>261</v>
      </c>
      <c r="D67" s="44" t="s">
        <v>125</v>
      </c>
      <c r="E67" s="44">
        <v>39</v>
      </c>
      <c r="F67" s="44">
        <v>3</v>
      </c>
      <c r="G67" s="44" t="s">
        <v>268</v>
      </c>
      <c r="H67" s="44" t="s">
        <v>269</v>
      </c>
      <c r="I67" s="45" t="s">
        <v>269</v>
      </c>
    </row>
    <row r="68" spans="1:9" ht="15">
      <c r="A68" s="44">
        <v>63</v>
      </c>
      <c r="B68" s="44" t="s">
        <v>261</v>
      </c>
      <c r="C68" s="44" t="s">
        <v>261</v>
      </c>
      <c r="D68" s="44" t="s">
        <v>154</v>
      </c>
      <c r="E68" s="44">
        <v>59</v>
      </c>
      <c r="F68" s="44">
        <v>1</v>
      </c>
      <c r="G68" s="44" t="s">
        <v>270</v>
      </c>
      <c r="H68" s="44" t="s">
        <v>271</v>
      </c>
      <c r="I68" s="45"/>
    </row>
    <row r="69" spans="1:9" ht="15">
      <c r="A69" s="44">
        <v>64</v>
      </c>
      <c r="B69" s="44" t="s">
        <v>261</v>
      </c>
      <c r="C69" s="44" t="s">
        <v>261</v>
      </c>
      <c r="D69" s="44" t="s">
        <v>125</v>
      </c>
      <c r="E69" s="44">
        <v>59</v>
      </c>
      <c r="F69" s="44">
        <v>1</v>
      </c>
      <c r="G69" s="44" t="s">
        <v>272</v>
      </c>
      <c r="H69" s="44" t="s">
        <v>271</v>
      </c>
      <c r="I69" s="45" t="s">
        <v>271</v>
      </c>
    </row>
    <row r="70" spans="1:9" ht="15">
      <c r="A70" s="44">
        <v>65</v>
      </c>
      <c r="B70" s="44" t="s">
        <v>261</v>
      </c>
      <c r="C70" s="44" t="s">
        <v>261</v>
      </c>
      <c r="D70" s="44" t="s">
        <v>154</v>
      </c>
      <c r="E70" s="44">
        <v>59</v>
      </c>
      <c r="F70" s="44">
        <v>2</v>
      </c>
      <c r="G70" s="44" t="s">
        <v>273</v>
      </c>
      <c r="H70" s="44" t="s">
        <v>274</v>
      </c>
      <c r="I70" s="45"/>
    </row>
    <row r="71" spans="1:9" ht="15">
      <c r="A71" s="44">
        <v>66</v>
      </c>
      <c r="B71" s="44" t="s">
        <v>261</v>
      </c>
      <c r="C71" s="44" t="s">
        <v>261</v>
      </c>
      <c r="D71" s="44" t="s">
        <v>125</v>
      </c>
      <c r="E71" s="44">
        <v>59</v>
      </c>
      <c r="F71" s="44">
        <v>2</v>
      </c>
      <c r="G71" s="44" t="s">
        <v>275</v>
      </c>
      <c r="H71" s="44" t="s">
        <v>271</v>
      </c>
      <c r="I71" s="45"/>
    </row>
    <row r="72" spans="1:9" ht="15">
      <c r="A72" s="44">
        <v>67</v>
      </c>
      <c r="B72" s="44" t="s">
        <v>261</v>
      </c>
      <c r="C72" s="44" t="s">
        <v>261</v>
      </c>
      <c r="D72" s="44" t="s">
        <v>125</v>
      </c>
      <c r="E72" s="44">
        <v>59</v>
      </c>
      <c r="F72" s="44">
        <v>3</v>
      </c>
      <c r="G72" s="44" t="s">
        <v>276</v>
      </c>
      <c r="H72" s="44" t="s">
        <v>274</v>
      </c>
      <c r="I72" s="45" t="s">
        <v>274</v>
      </c>
    </row>
    <row r="73" spans="1:9" ht="15">
      <c r="A73" s="44">
        <v>68</v>
      </c>
      <c r="B73" s="44" t="s">
        <v>277</v>
      </c>
      <c r="C73" s="44" t="s">
        <v>138</v>
      </c>
      <c r="D73" s="44" t="s">
        <v>154</v>
      </c>
      <c r="E73" s="44">
        <v>320</v>
      </c>
      <c r="F73" s="44">
        <v>1</v>
      </c>
      <c r="G73" s="44" t="s">
        <v>278</v>
      </c>
      <c r="H73" s="44" t="s">
        <v>279</v>
      </c>
      <c r="I73" s="45" t="s">
        <v>280</v>
      </c>
    </row>
    <row r="74" spans="1:9" ht="30">
      <c r="A74" s="44">
        <v>69</v>
      </c>
      <c r="B74" s="44" t="s">
        <v>277</v>
      </c>
      <c r="C74" s="44" t="s">
        <v>138</v>
      </c>
      <c r="D74" s="44" t="s">
        <v>125</v>
      </c>
      <c r="E74" s="44">
        <v>320</v>
      </c>
      <c r="F74" s="44">
        <v>1</v>
      </c>
      <c r="G74" s="44" t="s">
        <v>281</v>
      </c>
      <c r="H74" s="44" t="s">
        <v>279</v>
      </c>
      <c r="I74" s="45" t="s">
        <v>282</v>
      </c>
    </row>
    <row r="75" spans="1:9" ht="30">
      <c r="A75" s="44">
        <v>70</v>
      </c>
      <c r="B75" s="44" t="s">
        <v>277</v>
      </c>
      <c r="C75" s="44" t="s">
        <v>138</v>
      </c>
      <c r="D75" s="44" t="s">
        <v>125</v>
      </c>
      <c r="E75" s="44">
        <v>320</v>
      </c>
      <c r="F75" s="44">
        <v>2</v>
      </c>
      <c r="G75" s="44" t="s">
        <v>283</v>
      </c>
      <c r="H75" s="44" t="s">
        <v>279</v>
      </c>
      <c r="I75" s="45" t="s">
        <v>284</v>
      </c>
    </row>
    <row r="76" spans="1:9" ht="15">
      <c r="A76" s="44">
        <v>71</v>
      </c>
      <c r="B76" s="44" t="s">
        <v>277</v>
      </c>
      <c r="C76" s="44" t="s">
        <v>138</v>
      </c>
      <c r="D76" s="44" t="s">
        <v>125</v>
      </c>
      <c r="E76" s="44">
        <v>320</v>
      </c>
      <c r="F76" s="44">
        <v>3</v>
      </c>
      <c r="G76" s="44" t="s">
        <v>285</v>
      </c>
      <c r="H76" s="44" t="s">
        <v>286</v>
      </c>
      <c r="I76" s="45" t="s">
        <v>287</v>
      </c>
    </row>
    <row r="77" spans="1:9" ht="15">
      <c r="A77" s="44">
        <v>72</v>
      </c>
      <c r="B77" s="44" t="s">
        <v>277</v>
      </c>
      <c r="C77" s="44" t="s">
        <v>138</v>
      </c>
      <c r="D77" s="44" t="s">
        <v>125</v>
      </c>
      <c r="E77" s="44">
        <v>320</v>
      </c>
      <c r="F77" s="44">
        <v>4</v>
      </c>
      <c r="G77" s="44" t="s">
        <v>288</v>
      </c>
      <c r="H77" s="44" t="s">
        <v>289</v>
      </c>
      <c r="I77" s="45" t="s">
        <v>290</v>
      </c>
    </row>
    <row r="78" spans="1:9" ht="15">
      <c r="A78" s="44">
        <v>73</v>
      </c>
      <c r="B78" s="44" t="s">
        <v>291</v>
      </c>
      <c r="C78" s="44" t="s">
        <v>292</v>
      </c>
      <c r="D78" s="44" t="s">
        <v>125</v>
      </c>
      <c r="E78" s="44">
        <v>511</v>
      </c>
      <c r="F78" s="44">
        <v>1</v>
      </c>
      <c r="G78" s="44" t="s">
        <v>293</v>
      </c>
      <c r="H78" s="44" t="s">
        <v>294</v>
      </c>
      <c r="I78" s="45"/>
    </row>
    <row r="79" spans="1:9" ht="45">
      <c r="A79" s="44">
        <v>74</v>
      </c>
      <c r="B79" s="44" t="s">
        <v>291</v>
      </c>
      <c r="C79" s="48" t="s">
        <v>295</v>
      </c>
      <c r="D79" s="44" t="s">
        <v>154</v>
      </c>
      <c r="E79" s="44">
        <v>161</v>
      </c>
      <c r="F79" s="44">
        <v>1</v>
      </c>
      <c r="G79" s="44" t="s">
        <v>296</v>
      </c>
      <c r="H79" s="44" t="s">
        <v>294</v>
      </c>
      <c r="I79" s="45" t="s">
        <v>297</v>
      </c>
    </row>
    <row r="80" spans="1:9" ht="30">
      <c r="A80" s="44">
        <v>75</v>
      </c>
      <c r="B80" s="44" t="s">
        <v>291</v>
      </c>
      <c r="C80" s="44" t="s">
        <v>295</v>
      </c>
      <c r="D80" s="44" t="s">
        <v>125</v>
      </c>
      <c r="E80" s="44">
        <v>161</v>
      </c>
      <c r="F80" s="44">
        <v>1</v>
      </c>
      <c r="G80" s="44" t="s">
        <v>298</v>
      </c>
      <c r="H80" s="44" t="s">
        <v>294</v>
      </c>
      <c r="I80" s="45" t="s">
        <v>299</v>
      </c>
    </row>
    <row r="81" spans="1:9" ht="15">
      <c r="A81" s="44">
        <v>76</v>
      </c>
      <c r="B81" s="44" t="s">
        <v>291</v>
      </c>
      <c r="C81" s="44" t="s">
        <v>295</v>
      </c>
      <c r="D81" s="44" t="s">
        <v>125</v>
      </c>
      <c r="E81" s="44">
        <v>161</v>
      </c>
      <c r="F81" s="44">
        <v>2</v>
      </c>
      <c r="G81" s="44" t="s">
        <v>300</v>
      </c>
      <c r="H81" s="44" t="s">
        <v>294</v>
      </c>
      <c r="I81" s="45" t="s">
        <v>301</v>
      </c>
    </row>
    <row r="82" spans="1:9" ht="15">
      <c r="A82" s="44">
        <v>77</v>
      </c>
      <c r="B82" s="44" t="s">
        <v>291</v>
      </c>
      <c r="C82" s="44" t="s">
        <v>295</v>
      </c>
      <c r="D82" s="44" t="s">
        <v>125</v>
      </c>
      <c r="E82" s="44">
        <v>161</v>
      </c>
      <c r="F82" s="44">
        <v>3</v>
      </c>
      <c r="G82" s="44" t="s">
        <v>302</v>
      </c>
      <c r="H82" s="44" t="s">
        <v>294</v>
      </c>
      <c r="I82" s="45" t="s">
        <v>303</v>
      </c>
    </row>
    <row r="83" spans="1:9" ht="15">
      <c r="A83" s="44">
        <v>78</v>
      </c>
      <c r="B83" s="44" t="s">
        <v>291</v>
      </c>
      <c r="C83" s="44" t="s">
        <v>295</v>
      </c>
      <c r="D83" s="44" t="s">
        <v>125</v>
      </c>
      <c r="E83" s="44">
        <v>161</v>
      </c>
      <c r="F83" s="44">
        <v>4</v>
      </c>
      <c r="G83" s="44" t="s">
        <v>304</v>
      </c>
      <c r="H83" s="44" t="s">
        <v>294</v>
      </c>
      <c r="I83" s="45" t="s">
        <v>305</v>
      </c>
    </row>
    <row r="84" spans="1:9" ht="15">
      <c r="A84" s="44">
        <v>79</v>
      </c>
      <c r="B84" s="44" t="s">
        <v>291</v>
      </c>
      <c r="C84" s="44" t="s">
        <v>295</v>
      </c>
      <c r="D84" s="44" t="s">
        <v>125</v>
      </c>
      <c r="E84" s="44">
        <v>161</v>
      </c>
      <c r="F84" s="44">
        <v>5</v>
      </c>
      <c r="G84" s="44" t="s">
        <v>306</v>
      </c>
      <c r="H84" s="44" t="s">
        <v>307</v>
      </c>
      <c r="I84" s="45"/>
    </row>
    <row r="85" spans="1:9" ht="15">
      <c r="A85" s="44">
        <v>80</v>
      </c>
      <c r="B85" s="44" t="s">
        <v>291</v>
      </c>
      <c r="C85" s="44" t="s">
        <v>295</v>
      </c>
      <c r="D85" s="44" t="s">
        <v>154</v>
      </c>
      <c r="E85" s="44">
        <v>162</v>
      </c>
      <c r="F85" s="44">
        <v>1</v>
      </c>
      <c r="G85" s="44" t="s">
        <v>308</v>
      </c>
      <c r="H85" s="44" t="s">
        <v>309</v>
      </c>
      <c r="I85" s="45" t="s">
        <v>310</v>
      </c>
    </row>
    <row r="86" spans="1:9" ht="30">
      <c r="A86" s="44">
        <v>81</v>
      </c>
      <c r="B86" s="44" t="s">
        <v>291</v>
      </c>
      <c r="C86" s="44" t="s">
        <v>295</v>
      </c>
      <c r="D86" s="44" t="s">
        <v>125</v>
      </c>
      <c r="E86" s="44">
        <v>162</v>
      </c>
      <c r="F86" s="44">
        <v>1</v>
      </c>
      <c r="G86" s="44" t="s">
        <v>311</v>
      </c>
      <c r="H86" s="44" t="s">
        <v>294</v>
      </c>
      <c r="I86" s="45" t="s">
        <v>312</v>
      </c>
    </row>
    <row r="87" spans="1:9" ht="30">
      <c r="A87" s="44">
        <v>82</v>
      </c>
      <c r="B87" s="44" t="s">
        <v>291</v>
      </c>
      <c r="C87" s="44" t="s">
        <v>295</v>
      </c>
      <c r="D87" s="44" t="s">
        <v>125</v>
      </c>
      <c r="E87" s="44">
        <v>162</v>
      </c>
      <c r="F87" s="44">
        <v>2</v>
      </c>
      <c r="G87" s="44" t="s">
        <v>313</v>
      </c>
      <c r="H87" s="44" t="s">
        <v>294</v>
      </c>
      <c r="I87" s="45" t="s">
        <v>314</v>
      </c>
    </row>
    <row r="88" spans="1:9" ht="15">
      <c r="A88" s="44">
        <v>83</v>
      </c>
      <c r="B88" s="44" t="s">
        <v>291</v>
      </c>
      <c r="C88" s="44" t="s">
        <v>295</v>
      </c>
      <c r="D88" s="44" t="s">
        <v>125</v>
      </c>
      <c r="E88" s="44">
        <v>162</v>
      </c>
      <c r="F88" s="44">
        <v>3</v>
      </c>
      <c r="G88" s="44" t="s">
        <v>315</v>
      </c>
      <c r="H88" s="44" t="s">
        <v>294</v>
      </c>
      <c r="I88" s="45" t="s">
        <v>316</v>
      </c>
    </row>
    <row r="89" spans="1:9" ht="15">
      <c r="A89" s="44">
        <v>84</v>
      </c>
      <c r="B89" s="44" t="s">
        <v>291</v>
      </c>
      <c r="C89" s="44" t="s">
        <v>295</v>
      </c>
      <c r="D89" s="44" t="s">
        <v>125</v>
      </c>
      <c r="E89" s="44">
        <v>162</v>
      </c>
      <c r="F89" s="44">
        <v>4</v>
      </c>
      <c r="G89" s="44" t="s">
        <v>317</v>
      </c>
      <c r="H89" s="44" t="s">
        <v>294</v>
      </c>
      <c r="I89" s="45" t="s">
        <v>318</v>
      </c>
    </row>
    <row r="90" spans="1:9" ht="15">
      <c r="A90" s="44">
        <v>85</v>
      </c>
      <c r="B90" s="44" t="s">
        <v>291</v>
      </c>
      <c r="C90" s="44" t="s">
        <v>295</v>
      </c>
      <c r="D90" s="44" t="s">
        <v>125</v>
      </c>
      <c r="E90" s="44">
        <v>162</v>
      </c>
      <c r="F90" s="44">
        <v>5</v>
      </c>
      <c r="G90" s="44" t="s">
        <v>319</v>
      </c>
      <c r="H90" s="44" t="s">
        <v>309</v>
      </c>
      <c r="I90" s="45"/>
    </row>
    <row r="91" spans="1:9" ht="15">
      <c r="A91" s="44">
        <v>86</v>
      </c>
      <c r="B91" s="44" t="s">
        <v>291</v>
      </c>
      <c r="C91" s="44" t="s">
        <v>295</v>
      </c>
      <c r="D91" s="44" t="s">
        <v>125</v>
      </c>
      <c r="E91" s="44">
        <v>162</v>
      </c>
      <c r="F91" s="44">
        <v>6</v>
      </c>
      <c r="G91" s="46" t="s">
        <v>320</v>
      </c>
      <c r="H91" s="44" t="s">
        <v>321</v>
      </c>
      <c r="I91" s="45" t="s">
        <v>322</v>
      </c>
    </row>
    <row r="92" spans="1:9" ht="30">
      <c r="A92" s="44">
        <v>87</v>
      </c>
      <c r="B92" s="44" t="s">
        <v>291</v>
      </c>
      <c r="C92" s="44" t="s">
        <v>295</v>
      </c>
      <c r="D92" s="44" t="s">
        <v>154</v>
      </c>
      <c r="E92" s="44">
        <v>163</v>
      </c>
      <c r="F92" s="44">
        <v>1</v>
      </c>
      <c r="G92" s="44" t="s">
        <v>323</v>
      </c>
      <c r="H92" s="44" t="s">
        <v>324</v>
      </c>
      <c r="I92" s="45" t="s">
        <v>325</v>
      </c>
    </row>
    <row r="93" spans="1:9" ht="15">
      <c r="A93" s="44">
        <v>88</v>
      </c>
      <c r="B93" s="44" t="s">
        <v>291</v>
      </c>
      <c r="C93" s="44" t="s">
        <v>295</v>
      </c>
      <c r="D93" s="44" t="s">
        <v>125</v>
      </c>
      <c r="E93" s="44">
        <v>163</v>
      </c>
      <c r="F93" s="44">
        <v>1</v>
      </c>
      <c r="G93" s="44" t="s">
        <v>326</v>
      </c>
      <c r="H93" s="44" t="s">
        <v>294</v>
      </c>
      <c r="I93" s="45" t="s">
        <v>327</v>
      </c>
    </row>
    <row r="94" spans="1:9" ht="30">
      <c r="A94" s="44">
        <v>89</v>
      </c>
      <c r="B94" s="44" t="s">
        <v>291</v>
      </c>
      <c r="C94" s="44" t="s">
        <v>295</v>
      </c>
      <c r="D94" s="44" t="s">
        <v>125</v>
      </c>
      <c r="E94" s="44">
        <v>163</v>
      </c>
      <c r="F94" s="44">
        <v>2</v>
      </c>
      <c r="G94" s="44" t="s">
        <v>328</v>
      </c>
      <c r="H94" s="44" t="s">
        <v>294</v>
      </c>
      <c r="I94" s="45" t="s">
        <v>329</v>
      </c>
    </row>
    <row r="95" spans="1:9" ht="30">
      <c r="A95" s="44">
        <v>90</v>
      </c>
      <c r="B95" s="44" t="s">
        <v>291</v>
      </c>
      <c r="C95" s="44" t="s">
        <v>295</v>
      </c>
      <c r="D95" s="44" t="s">
        <v>125</v>
      </c>
      <c r="E95" s="44">
        <v>163</v>
      </c>
      <c r="F95" s="44">
        <v>3</v>
      </c>
      <c r="G95" s="44" t="s">
        <v>330</v>
      </c>
      <c r="H95" s="44" t="s">
        <v>294</v>
      </c>
      <c r="I95" s="45" t="s">
        <v>331</v>
      </c>
    </row>
    <row r="96" spans="1:9" ht="15">
      <c r="A96" s="44">
        <v>91</v>
      </c>
      <c r="B96" s="44" t="s">
        <v>291</v>
      </c>
      <c r="C96" s="44" t="s">
        <v>295</v>
      </c>
      <c r="D96" s="44" t="s">
        <v>125</v>
      </c>
      <c r="E96" s="44">
        <v>163</v>
      </c>
      <c r="F96" s="44">
        <v>4</v>
      </c>
      <c r="G96" s="44" t="s">
        <v>332</v>
      </c>
      <c r="H96" s="44" t="s">
        <v>294</v>
      </c>
      <c r="I96" s="45" t="s">
        <v>333</v>
      </c>
    </row>
    <row r="97" spans="1:9" ht="15">
      <c r="A97" s="44">
        <v>92</v>
      </c>
      <c r="B97" s="44" t="s">
        <v>291</v>
      </c>
      <c r="C97" s="44" t="s">
        <v>295</v>
      </c>
      <c r="D97" s="44" t="s">
        <v>125</v>
      </c>
      <c r="E97" s="44">
        <v>163</v>
      </c>
      <c r="F97" s="44">
        <v>5</v>
      </c>
      <c r="G97" s="44" t="s">
        <v>334</v>
      </c>
      <c r="H97" s="44" t="s">
        <v>324</v>
      </c>
      <c r="I97" s="45"/>
    </row>
    <row r="98" spans="1:9" ht="15">
      <c r="A98" s="44">
        <v>93</v>
      </c>
      <c r="B98" s="44" t="s">
        <v>291</v>
      </c>
      <c r="C98" s="44" t="s">
        <v>295</v>
      </c>
      <c r="D98" s="44" t="s">
        <v>154</v>
      </c>
      <c r="E98" s="44">
        <v>164</v>
      </c>
      <c r="F98" s="44">
        <v>1</v>
      </c>
      <c r="G98" s="44" t="s">
        <v>335</v>
      </c>
      <c r="H98" s="44" t="s">
        <v>336</v>
      </c>
      <c r="I98" s="45"/>
    </row>
    <row r="99" spans="1:9" ht="15">
      <c r="A99" s="44">
        <v>94</v>
      </c>
      <c r="B99" s="44" t="s">
        <v>291</v>
      </c>
      <c r="C99" s="44" t="s">
        <v>295</v>
      </c>
      <c r="D99" s="44" t="s">
        <v>125</v>
      </c>
      <c r="E99" s="44">
        <v>164</v>
      </c>
      <c r="F99" s="44">
        <v>1</v>
      </c>
      <c r="G99" s="44" t="s">
        <v>337</v>
      </c>
      <c r="H99" s="44" t="s">
        <v>336</v>
      </c>
      <c r="I99" s="45"/>
    </row>
    <row r="100" spans="1:9" ht="15">
      <c r="A100" s="44">
        <v>95</v>
      </c>
      <c r="B100" s="44" t="s">
        <v>291</v>
      </c>
      <c r="C100" s="44" t="s">
        <v>295</v>
      </c>
      <c r="D100" s="44" t="s">
        <v>125</v>
      </c>
      <c r="E100" s="44">
        <v>164</v>
      </c>
      <c r="F100" s="44">
        <v>2</v>
      </c>
      <c r="G100" s="44" t="s">
        <v>338</v>
      </c>
      <c r="H100" s="44" t="s">
        <v>339</v>
      </c>
      <c r="I100" s="45"/>
    </row>
    <row r="101" spans="1:9" ht="15">
      <c r="A101" s="44">
        <v>96</v>
      </c>
      <c r="B101" s="44" t="s">
        <v>291</v>
      </c>
      <c r="C101" s="44" t="s">
        <v>295</v>
      </c>
      <c r="D101" s="44" t="s">
        <v>125</v>
      </c>
      <c r="E101" s="44">
        <v>164</v>
      </c>
      <c r="F101" s="44">
        <v>3</v>
      </c>
      <c r="G101" s="44" t="s">
        <v>340</v>
      </c>
      <c r="H101" s="44" t="s">
        <v>341</v>
      </c>
      <c r="I101" s="45"/>
    </row>
    <row r="102" spans="1:9" ht="15">
      <c r="A102" s="44">
        <v>97</v>
      </c>
      <c r="B102" s="44" t="s">
        <v>291</v>
      </c>
      <c r="C102" s="44" t="s">
        <v>295</v>
      </c>
      <c r="D102" s="44" t="s">
        <v>154</v>
      </c>
      <c r="E102" s="44">
        <v>165</v>
      </c>
      <c r="F102" s="44">
        <v>2</v>
      </c>
      <c r="G102" s="46" t="s">
        <v>342</v>
      </c>
      <c r="H102" s="46" t="s">
        <v>343</v>
      </c>
      <c r="I102" s="45" t="s">
        <v>344</v>
      </c>
    </row>
    <row r="103" spans="1:9" ht="15">
      <c r="A103" s="44">
        <v>98</v>
      </c>
      <c r="B103" s="44" t="s">
        <v>291</v>
      </c>
      <c r="C103" s="44" t="s">
        <v>295</v>
      </c>
      <c r="D103" s="44" t="s">
        <v>125</v>
      </c>
      <c r="E103" s="44">
        <v>165</v>
      </c>
      <c r="F103" s="44">
        <v>2</v>
      </c>
      <c r="G103" s="44" t="s">
        <v>345</v>
      </c>
      <c r="H103" s="44" t="s">
        <v>343</v>
      </c>
      <c r="I103" s="45"/>
    </row>
    <row r="104" spans="1:9" ht="15">
      <c r="A104" s="44">
        <v>99</v>
      </c>
      <c r="B104" s="44" t="s">
        <v>291</v>
      </c>
      <c r="C104" s="44" t="s">
        <v>295</v>
      </c>
      <c r="D104" s="44" t="s">
        <v>125</v>
      </c>
      <c r="E104" s="44">
        <v>165</v>
      </c>
      <c r="F104" s="44">
        <v>3</v>
      </c>
      <c r="G104" s="44" t="s">
        <v>346</v>
      </c>
      <c r="H104" s="44" t="s">
        <v>347</v>
      </c>
      <c r="I104" s="45"/>
    </row>
    <row r="105" spans="1:9" ht="15">
      <c r="A105" s="44">
        <v>100</v>
      </c>
      <c r="B105" s="44" t="s">
        <v>291</v>
      </c>
      <c r="C105" s="44" t="s">
        <v>295</v>
      </c>
      <c r="D105" s="44" t="s">
        <v>160</v>
      </c>
      <c r="E105" s="44">
        <v>182</v>
      </c>
      <c r="F105" s="44">
        <v>1</v>
      </c>
      <c r="G105" s="44" t="s">
        <v>348</v>
      </c>
      <c r="H105" s="44" t="s">
        <v>309</v>
      </c>
      <c r="I105" s="45" t="s">
        <v>349</v>
      </c>
    </row>
    <row r="106" spans="1:9" ht="15">
      <c r="A106" s="44">
        <v>101</v>
      </c>
      <c r="B106" s="44" t="s">
        <v>350</v>
      </c>
      <c r="C106" s="44" t="s">
        <v>350</v>
      </c>
      <c r="D106" s="44" t="s">
        <v>154</v>
      </c>
      <c r="E106" s="44">
        <v>151</v>
      </c>
      <c r="F106" s="44">
        <v>1</v>
      </c>
      <c r="G106" s="44" t="s">
        <v>351</v>
      </c>
      <c r="H106" s="44" t="s">
        <v>352</v>
      </c>
      <c r="I106" s="45" t="s">
        <v>353</v>
      </c>
    </row>
    <row r="107" spans="1:9" ht="15">
      <c r="A107" s="44">
        <v>102</v>
      </c>
      <c r="B107" s="44" t="s">
        <v>350</v>
      </c>
      <c r="C107" s="44" t="s">
        <v>350</v>
      </c>
      <c r="D107" s="44" t="s">
        <v>125</v>
      </c>
      <c r="E107" s="44">
        <v>151</v>
      </c>
      <c r="F107" s="44">
        <v>1</v>
      </c>
      <c r="G107" s="44" t="s">
        <v>354</v>
      </c>
      <c r="H107" s="44" t="s">
        <v>352</v>
      </c>
      <c r="I107" s="45" t="s">
        <v>355</v>
      </c>
    </row>
    <row r="108" spans="1:9" ht="15">
      <c r="A108" s="44">
        <v>103</v>
      </c>
      <c r="B108" s="44" t="s">
        <v>350</v>
      </c>
      <c r="C108" s="44" t="s">
        <v>350</v>
      </c>
      <c r="D108" s="44" t="s">
        <v>160</v>
      </c>
      <c r="E108" s="44">
        <v>151</v>
      </c>
      <c r="F108" s="44">
        <v>1</v>
      </c>
      <c r="G108" s="44" t="s">
        <v>356</v>
      </c>
      <c r="H108" s="44" t="s">
        <v>352</v>
      </c>
      <c r="I108" s="45"/>
    </row>
    <row r="109" spans="1:9" ht="15">
      <c r="A109" s="44">
        <v>104</v>
      </c>
      <c r="B109" s="44" t="s">
        <v>350</v>
      </c>
      <c r="C109" s="44" t="s">
        <v>350</v>
      </c>
      <c r="D109" s="44" t="s">
        <v>125</v>
      </c>
      <c r="E109" s="44">
        <v>151</v>
      </c>
      <c r="F109" s="44">
        <v>2</v>
      </c>
      <c r="G109" s="44" t="s">
        <v>357</v>
      </c>
      <c r="H109" s="44" t="s">
        <v>352</v>
      </c>
      <c r="I109" s="45" t="s">
        <v>358</v>
      </c>
    </row>
    <row r="110" spans="1:9" ht="15">
      <c r="A110" s="44">
        <v>105</v>
      </c>
      <c r="B110" s="44" t="s">
        <v>350</v>
      </c>
      <c r="C110" s="44" t="s">
        <v>350</v>
      </c>
      <c r="D110" s="44" t="s">
        <v>125</v>
      </c>
      <c r="E110" s="44">
        <v>151</v>
      </c>
      <c r="F110" s="44">
        <v>3</v>
      </c>
      <c r="G110" s="44" t="s">
        <v>359</v>
      </c>
      <c r="H110" s="44" t="s">
        <v>352</v>
      </c>
      <c r="I110" s="45" t="s">
        <v>360</v>
      </c>
    </row>
    <row r="111" spans="1:9" ht="15">
      <c r="A111" s="44">
        <v>106</v>
      </c>
      <c r="B111" s="44" t="s">
        <v>350</v>
      </c>
      <c r="C111" s="44" t="s">
        <v>350</v>
      </c>
      <c r="D111" s="44" t="s">
        <v>125</v>
      </c>
      <c r="E111" s="44">
        <v>151</v>
      </c>
      <c r="F111" s="44">
        <v>4</v>
      </c>
      <c r="G111" s="44" t="s">
        <v>361</v>
      </c>
      <c r="H111" s="44" t="s">
        <v>352</v>
      </c>
      <c r="I111" s="45" t="s">
        <v>362</v>
      </c>
    </row>
    <row r="112" spans="1:9" ht="15">
      <c r="A112" s="44">
        <v>107</v>
      </c>
      <c r="B112" s="44" t="s">
        <v>350</v>
      </c>
      <c r="C112" s="44" t="s">
        <v>350</v>
      </c>
      <c r="D112" s="44" t="s">
        <v>125</v>
      </c>
      <c r="E112" s="44">
        <v>151</v>
      </c>
      <c r="F112" s="44">
        <v>5</v>
      </c>
      <c r="G112" s="44" t="s">
        <v>363</v>
      </c>
      <c r="H112" s="44" t="s">
        <v>352</v>
      </c>
      <c r="I112" s="45" t="s">
        <v>364</v>
      </c>
    </row>
    <row r="113" spans="1:9" ht="15">
      <c r="A113" s="44">
        <v>108</v>
      </c>
      <c r="B113" s="44" t="s">
        <v>350</v>
      </c>
      <c r="C113" s="44" t="s">
        <v>350</v>
      </c>
      <c r="D113" s="44" t="s">
        <v>125</v>
      </c>
      <c r="E113" s="44">
        <v>151</v>
      </c>
      <c r="F113" s="44">
        <v>6</v>
      </c>
      <c r="G113" s="44" t="s">
        <v>365</v>
      </c>
      <c r="H113" s="44" t="s">
        <v>352</v>
      </c>
      <c r="I113" s="45" t="s">
        <v>366</v>
      </c>
    </row>
    <row r="114" spans="1:9" ht="165">
      <c r="A114" s="44">
        <v>109</v>
      </c>
      <c r="B114" s="44" t="s">
        <v>350</v>
      </c>
      <c r="C114" s="44" t="s">
        <v>350</v>
      </c>
      <c r="D114" s="44" t="s">
        <v>125</v>
      </c>
      <c r="E114" s="44">
        <v>151</v>
      </c>
      <c r="F114" s="44">
        <v>11</v>
      </c>
      <c r="G114" s="44" t="s">
        <v>367</v>
      </c>
      <c r="H114" s="44" t="s">
        <v>368</v>
      </c>
      <c r="I114" s="45" t="s">
        <v>369</v>
      </c>
    </row>
    <row r="115" spans="1:9" ht="30">
      <c r="A115" s="44">
        <v>110</v>
      </c>
      <c r="B115" s="44" t="s">
        <v>350</v>
      </c>
      <c r="C115" s="44" t="s">
        <v>350</v>
      </c>
      <c r="D115" s="44" t="s">
        <v>125</v>
      </c>
      <c r="E115" s="44">
        <v>151</v>
      </c>
      <c r="F115" s="44">
        <v>21</v>
      </c>
      <c r="G115" s="44" t="s">
        <v>370</v>
      </c>
      <c r="H115" s="44" t="s">
        <v>371</v>
      </c>
      <c r="I115" s="45" t="s">
        <v>372</v>
      </c>
    </row>
    <row r="116" spans="1:9" ht="15">
      <c r="A116" s="44">
        <v>111</v>
      </c>
      <c r="B116" s="44" t="s">
        <v>350</v>
      </c>
      <c r="C116" s="44" t="s">
        <v>350</v>
      </c>
      <c r="D116" s="44" t="s">
        <v>160</v>
      </c>
      <c r="E116" s="44">
        <v>152</v>
      </c>
      <c r="F116" s="44">
        <v>1</v>
      </c>
      <c r="G116" s="44" t="s">
        <v>373</v>
      </c>
      <c r="H116" s="44" t="s">
        <v>352</v>
      </c>
      <c r="I116" s="45"/>
    </row>
    <row r="117" spans="1:9" ht="15">
      <c r="A117" s="44">
        <v>112</v>
      </c>
      <c r="B117" s="44" t="s">
        <v>350</v>
      </c>
      <c r="C117" s="44" t="s">
        <v>350</v>
      </c>
      <c r="D117" s="44" t="s">
        <v>154</v>
      </c>
      <c r="E117" s="44">
        <v>152</v>
      </c>
      <c r="F117" s="44">
        <v>1</v>
      </c>
      <c r="G117" s="44" t="s">
        <v>374</v>
      </c>
      <c r="H117" s="44" t="s">
        <v>352</v>
      </c>
      <c r="I117" s="45" t="s">
        <v>375</v>
      </c>
    </row>
    <row r="118" spans="1:9" ht="15">
      <c r="A118" s="44">
        <v>113</v>
      </c>
      <c r="B118" s="44" t="s">
        <v>350</v>
      </c>
      <c r="C118" s="44" t="s">
        <v>350</v>
      </c>
      <c r="D118" s="44" t="s">
        <v>125</v>
      </c>
      <c r="E118" s="44">
        <v>152</v>
      </c>
      <c r="F118" s="44">
        <v>1</v>
      </c>
      <c r="G118" s="44" t="s">
        <v>376</v>
      </c>
      <c r="H118" s="44" t="s">
        <v>352</v>
      </c>
      <c r="I118" s="45" t="s">
        <v>377</v>
      </c>
    </row>
    <row r="119" spans="1:9" ht="15">
      <c r="A119" s="44">
        <v>114</v>
      </c>
      <c r="B119" s="44" t="s">
        <v>350</v>
      </c>
      <c r="C119" s="44" t="s">
        <v>350</v>
      </c>
      <c r="D119" s="44" t="s">
        <v>125</v>
      </c>
      <c r="E119" s="44">
        <v>152</v>
      </c>
      <c r="F119" s="44">
        <v>2</v>
      </c>
      <c r="G119" s="44" t="s">
        <v>378</v>
      </c>
      <c r="H119" s="44" t="s">
        <v>352</v>
      </c>
      <c r="I119" s="45" t="s">
        <v>379</v>
      </c>
    </row>
    <row r="120" spans="1:9" ht="30">
      <c r="A120" s="44">
        <v>115</v>
      </c>
      <c r="B120" s="44" t="s">
        <v>350</v>
      </c>
      <c r="C120" s="44" t="s">
        <v>350</v>
      </c>
      <c r="D120" s="44" t="s">
        <v>125</v>
      </c>
      <c r="E120" s="44">
        <v>152</v>
      </c>
      <c r="F120" s="44">
        <v>3</v>
      </c>
      <c r="G120" s="44" t="s">
        <v>380</v>
      </c>
      <c r="H120" s="44" t="s">
        <v>352</v>
      </c>
      <c r="I120" s="45" t="s">
        <v>381</v>
      </c>
    </row>
    <row r="121" spans="1:9" ht="15">
      <c r="A121" s="44">
        <v>116</v>
      </c>
      <c r="B121" s="44" t="s">
        <v>350</v>
      </c>
      <c r="C121" s="44" t="s">
        <v>350</v>
      </c>
      <c r="D121" s="44" t="s">
        <v>125</v>
      </c>
      <c r="E121" s="44">
        <v>152</v>
      </c>
      <c r="F121" s="44">
        <v>4</v>
      </c>
      <c r="G121" s="44" t="s">
        <v>382</v>
      </c>
      <c r="H121" s="44" t="s">
        <v>352</v>
      </c>
      <c r="I121" s="45" t="s">
        <v>383</v>
      </c>
    </row>
    <row r="122" spans="1:9" ht="15">
      <c r="A122" s="44">
        <v>117</v>
      </c>
      <c r="B122" s="44" t="s">
        <v>350</v>
      </c>
      <c r="C122" s="44" t="s">
        <v>350</v>
      </c>
      <c r="D122" s="44" t="s">
        <v>125</v>
      </c>
      <c r="E122" s="44">
        <v>152</v>
      </c>
      <c r="F122" s="44">
        <v>5</v>
      </c>
      <c r="G122" s="44" t="s">
        <v>384</v>
      </c>
      <c r="H122" s="44" t="s">
        <v>352</v>
      </c>
      <c r="I122" s="45" t="s">
        <v>385</v>
      </c>
    </row>
    <row r="123" spans="1:9" ht="15">
      <c r="A123" s="44">
        <v>118</v>
      </c>
      <c r="B123" s="44" t="s">
        <v>350</v>
      </c>
      <c r="C123" s="44" t="s">
        <v>350</v>
      </c>
      <c r="D123" s="44" t="s">
        <v>125</v>
      </c>
      <c r="E123" s="44">
        <v>152</v>
      </c>
      <c r="F123" s="44">
        <v>6</v>
      </c>
      <c r="G123" s="44" t="s">
        <v>386</v>
      </c>
      <c r="H123" s="44" t="s">
        <v>352</v>
      </c>
      <c r="I123" s="45" t="s">
        <v>387</v>
      </c>
    </row>
    <row r="124" spans="1:9" ht="15">
      <c r="A124" s="44">
        <v>119</v>
      </c>
      <c r="B124" s="44" t="s">
        <v>350</v>
      </c>
      <c r="C124" s="44" t="s">
        <v>350</v>
      </c>
      <c r="D124" s="44" t="s">
        <v>125</v>
      </c>
      <c r="E124" s="44">
        <v>152</v>
      </c>
      <c r="F124" s="44">
        <v>11</v>
      </c>
      <c r="G124" s="44" t="s">
        <v>388</v>
      </c>
      <c r="H124" s="44" t="s">
        <v>389</v>
      </c>
      <c r="I124" s="45" t="s">
        <v>390</v>
      </c>
    </row>
    <row r="125" spans="1:9" ht="15">
      <c r="A125" s="44">
        <v>120</v>
      </c>
      <c r="B125" s="44" t="s">
        <v>350</v>
      </c>
      <c r="C125" s="44" t="s">
        <v>350</v>
      </c>
      <c r="D125" s="44" t="s">
        <v>125</v>
      </c>
      <c r="E125" s="44">
        <v>152</v>
      </c>
      <c r="F125" s="44">
        <v>21</v>
      </c>
      <c r="G125" s="44" t="s">
        <v>391</v>
      </c>
      <c r="H125" s="44" t="s">
        <v>392</v>
      </c>
      <c r="I125" s="45" t="s">
        <v>393</v>
      </c>
    </row>
    <row r="126" spans="1:9" ht="15">
      <c r="A126" s="44">
        <v>121</v>
      </c>
      <c r="B126" s="44" t="s">
        <v>350</v>
      </c>
      <c r="C126" s="44" t="s">
        <v>350</v>
      </c>
      <c r="D126" s="44" t="s">
        <v>125</v>
      </c>
      <c r="E126" s="44">
        <v>152</v>
      </c>
      <c r="F126" s="44">
        <v>22</v>
      </c>
      <c r="G126" s="44" t="s">
        <v>394</v>
      </c>
      <c r="H126" s="44" t="s">
        <v>392</v>
      </c>
      <c r="I126" s="45" t="s">
        <v>395</v>
      </c>
    </row>
    <row r="127" spans="1:9" ht="45">
      <c r="A127" s="44">
        <v>122</v>
      </c>
      <c r="B127" s="44" t="s">
        <v>350</v>
      </c>
      <c r="C127" s="44" t="s">
        <v>350</v>
      </c>
      <c r="D127" s="44" t="s">
        <v>125</v>
      </c>
      <c r="E127" s="44">
        <v>198</v>
      </c>
      <c r="F127" s="44">
        <v>1</v>
      </c>
      <c r="G127" s="44" t="s">
        <v>396</v>
      </c>
      <c r="H127" s="44" t="s">
        <v>397</v>
      </c>
      <c r="I127" s="45" t="s">
        <v>398</v>
      </c>
    </row>
    <row r="128" spans="1:9" ht="45">
      <c r="A128" s="44">
        <v>123</v>
      </c>
      <c r="B128" s="44" t="s">
        <v>350</v>
      </c>
      <c r="C128" s="44" t="s">
        <v>350</v>
      </c>
      <c r="D128" s="44" t="s">
        <v>125</v>
      </c>
      <c r="E128" s="44">
        <v>198</v>
      </c>
      <c r="F128" s="44">
        <v>2</v>
      </c>
      <c r="G128" s="44" t="s">
        <v>399</v>
      </c>
      <c r="H128" s="44" t="s">
        <v>397</v>
      </c>
      <c r="I128" s="45" t="s">
        <v>400</v>
      </c>
    </row>
    <row r="129" spans="1:9" ht="15">
      <c r="A129" s="44">
        <v>124</v>
      </c>
      <c r="B129" s="44" t="s">
        <v>350</v>
      </c>
      <c r="C129" s="44" t="s">
        <v>350</v>
      </c>
      <c r="D129" s="44" t="s">
        <v>125</v>
      </c>
      <c r="E129" s="44">
        <v>198</v>
      </c>
      <c r="F129" s="44">
        <v>11</v>
      </c>
      <c r="G129" s="44" t="s">
        <v>401</v>
      </c>
      <c r="H129" s="44" t="s">
        <v>402</v>
      </c>
      <c r="I129" s="45" t="s">
        <v>403</v>
      </c>
    </row>
    <row r="130" spans="1:9" ht="15">
      <c r="A130" s="44">
        <v>125</v>
      </c>
      <c r="B130" s="44" t="s">
        <v>350</v>
      </c>
      <c r="C130" s="44" t="s">
        <v>350</v>
      </c>
      <c r="D130" s="44" t="s">
        <v>125</v>
      </c>
      <c r="E130" s="44">
        <v>198</v>
      </c>
      <c r="F130" s="44">
        <v>21</v>
      </c>
      <c r="G130" s="44" t="s">
        <v>404</v>
      </c>
      <c r="H130" s="44" t="s">
        <v>405</v>
      </c>
      <c r="I130" s="45" t="s">
        <v>406</v>
      </c>
    </row>
    <row r="131" spans="1:9" ht="45">
      <c r="A131" s="44">
        <v>126</v>
      </c>
      <c r="B131" s="44" t="s">
        <v>350</v>
      </c>
      <c r="C131" s="44" t="s">
        <v>350</v>
      </c>
      <c r="D131" s="44" t="s">
        <v>125</v>
      </c>
      <c r="E131" s="44">
        <v>198</v>
      </c>
      <c r="F131" s="44">
        <v>31</v>
      </c>
      <c r="G131" s="44" t="s">
        <v>407</v>
      </c>
      <c r="H131" s="44" t="s">
        <v>408</v>
      </c>
      <c r="I131" s="45" t="s">
        <v>409</v>
      </c>
    </row>
    <row r="132" spans="1:9" ht="15">
      <c r="A132" s="44">
        <v>127</v>
      </c>
      <c r="B132" s="44" t="s">
        <v>350</v>
      </c>
      <c r="C132" s="44" t="s">
        <v>350</v>
      </c>
      <c r="D132" s="44" t="s">
        <v>125</v>
      </c>
      <c r="E132" s="44">
        <v>801</v>
      </c>
      <c r="F132" s="44">
        <v>1</v>
      </c>
      <c r="G132" s="44" t="s">
        <v>410</v>
      </c>
      <c r="H132" s="44" t="s">
        <v>352</v>
      </c>
      <c r="I132" s="45"/>
    </row>
    <row r="133" spans="1:9" ht="15">
      <c r="A133" s="44">
        <v>128</v>
      </c>
      <c r="B133" s="44" t="s">
        <v>350</v>
      </c>
      <c r="C133" s="44" t="s">
        <v>292</v>
      </c>
      <c r="D133" s="44" t="s">
        <v>125</v>
      </c>
      <c r="E133" s="44">
        <v>513</v>
      </c>
      <c r="F133" s="44">
        <v>1</v>
      </c>
      <c r="G133" s="44" t="s">
        <v>411</v>
      </c>
      <c r="H133" s="44" t="s">
        <v>352</v>
      </c>
      <c r="I133" s="45"/>
    </row>
    <row r="134" spans="1:9" ht="255">
      <c r="A134" s="44">
        <v>129</v>
      </c>
      <c r="B134" s="44" t="s">
        <v>412</v>
      </c>
      <c r="C134" s="44" t="s">
        <v>413</v>
      </c>
      <c r="D134" s="44" t="s">
        <v>154</v>
      </c>
      <c r="E134" s="44">
        <v>17</v>
      </c>
      <c r="F134" s="44">
        <v>1</v>
      </c>
      <c r="G134" s="44" t="s">
        <v>414</v>
      </c>
      <c r="H134" s="44" t="s">
        <v>415</v>
      </c>
      <c r="I134" s="45" t="s">
        <v>416</v>
      </c>
    </row>
    <row r="135" spans="1:9" ht="270">
      <c r="A135" s="44">
        <v>130</v>
      </c>
      <c r="B135" s="44" t="s">
        <v>412</v>
      </c>
      <c r="C135" s="44" t="s">
        <v>413</v>
      </c>
      <c r="D135" s="44" t="s">
        <v>125</v>
      </c>
      <c r="E135" s="44">
        <v>17</v>
      </c>
      <c r="F135" s="44">
        <v>1</v>
      </c>
      <c r="G135" s="44" t="s">
        <v>417</v>
      </c>
      <c r="H135" s="44" t="s">
        <v>415</v>
      </c>
      <c r="I135" s="45" t="s">
        <v>418</v>
      </c>
    </row>
    <row r="136" spans="1:9" ht="255">
      <c r="A136" s="44">
        <v>131</v>
      </c>
      <c r="B136" s="44" t="s">
        <v>412</v>
      </c>
      <c r="C136" s="44" t="s">
        <v>413</v>
      </c>
      <c r="D136" s="44" t="s">
        <v>154</v>
      </c>
      <c r="E136" s="44">
        <v>17</v>
      </c>
      <c r="F136" s="44">
        <v>2</v>
      </c>
      <c r="G136" s="44" t="s">
        <v>419</v>
      </c>
      <c r="H136" s="44" t="s">
        <v>420</v>
      </c>
      <c r="I136" s="45" t="s">
        <v>421</v>
      </c>
    </row>
    <row r="137" spans="1:9" ht="225">
      <c r="A137" s="44">
        <v>132</v>
      </c>
      <c r="B137" s="44" t="s">
        <v>412</v>
      </c>
      <c r="C137" s="44" t="s">
        <v>413</v>
      </c>
      <c r="D137" s="44" t="s">
        <v>125</v>
      </c>
      <c r="E137" s="44">
        <v>17</v>
      </c>
      <c r="F137" s="44">
        <v>2</v>
      </c>
      <c r="G137" s="44" t="s">
        <v>422</v>
      </c>
      <c r="H137" s="44" t="s">
        <v>423</v>
      </c>
      <c r="I137" s="45" t="s">
        <v>424</v>
      </c>
    </row>
    <row r="138" spans="1:9" ht="225">
      <c r="A138" s="44">
        <v>133</v>
      </c>
      <c r="B138" s="44" t="s">
        <v>412</v>
      </c>
      <c r="C138" s="44" t="s">
        <v>413</v>
      </c>
      <c r="D138" s="44" t="s">
        <v>125</v>
      </c>
      <c r="E138" s="44">
        <v>17</v>
      </c>
      <c r="F138" s="44">
        <v>3</v>
      </c>
      <c r="G138" s="44" t="s">
        <v>425</v>
      </c>
      <c r="H138" s="44" t="s">
        <v>420</v>
      </c>
      <c r="I138" s="45" t="s">
        <v>426</v>
      </c>
    </row>
    <row r="139" spans="1:9" ht="225">
      <c r="A139" s="44">
        <v>134</v>
      </c>
      <c r="B139" s="44" t="s">
        <v>412</v>
      </c>
      <c r="C139" s="44" t="s">
        <v>413</v>
      </c>
      <c r="D139" s="44" t="s">
        <v>125</v>
      </c>
      <c r="E139" s="44">
        <v>17</v>
      </c>
      <c r="F139" s="44">
        <v>4</v>
      </c>
      <c r="G139" s="44" t="s">
        <v>427</v>
      </c>
      <c r="H139" s="44" t="s">
        <v>428</v>
      </c>
      <c r="I139" s="45" t="s">
        <v>429</v>
      </c>
    </row>
    <row r="140" spans="1:9" ht="240">
      <c r="A140" s="44">
        <v>135</v>
      </c>
      <c r="B140" s="44" t="s">
        <v>412</v>
      </c>
      <c r="C140" s="44" t="s">
        <v>413</v>
      </c>
      <c r="D140" s="44" t="s">
        <v>125</v>
      </c>
      <c r="E140" s="44">
        <v>17</v>
      </c>
      <c r="F140" s="44">
        <v>5</v>
      </c>
      <c r="G140" s="44" t="s">
        <v>430</v>
      </c>
      <c r="H140" s="44" t="s">
        <v>431</v>
      </c>
      <c r="I140" s="45" t="s">
        <v>432</v>
      </c>
    </row>
    <row r="141" spans="1:9" ht="45">
      <c r="A141" s="44">
        <v>136</v>
      </c>
      <c r="B141" s="44" t="s">
        <v>433</v>
      </c>
      <c r="C141" s="44" t="s">
        <v>350</v>
      </c>
      <c r="D141" s="44" t="s">
        <v>434</v>
      </c>
      <c r="E141" s="44">
        <v>69</v>
      </c>
      <c r="F141" s="44">
        <v>1</v>
      </c>
      <c r="G141" s="44" t="s">
        <v>435</v>
      </c>
      <c r="H141" s="44" t="s">
        <v>436</v>
      </c>
      <c r="I141" s="45" t="s">
        <v>437</v>
      </c>
    </row>
    <row r="142" spans="1:9" ht="45">
      <c r="A142" s="44">
        <v>137</v>
      </c>
      <c r="B142" s="44" t="s">
        <v>433</v>
      </c>
      <c r="C142" s="44" t="s">
        <v>350</v>
      </c>
      <c r="D142" s="44" t="s">
        <v>438</v>
      </c>
      <c r="E142" s="44">
        <v>69</v>
      </c>
      <c r="F142" s="44">
        <v>11</v>
      </c>
      <c r="G142" s="44" t="s">
        <v>439</v>
      </c>
      <c r="H142" s="44" t="s">
        <v>436</v>
      </c>
      <c r="I142" s="45" t="s">
        <v>440</v>
      </c>
    </row>
    <row r="143" spans="1:9" ht="45">
      <c r="A143" s="44">
        <v>138</v>
      </c>
      <c r="B143" s="44" t="s">
        <v>433</v>
      </c>
      <c r="C143" s="44" t="s">
        <v>350</v>
      </c>
      <c r="D143" s="44" t="s">
        <v>438</v>
      </c>
      <c r="E143" s="44">
        <v>69</v>
      </c>
      <c r="F143" s="44">
        <v>12</v>
      </c>
      <c r="G143" s="44" t="s">
        <v>441</v>
      </c>
      <c r="H143" s="44" t="s">
        <v>436</v>
      </c>
      <c r="I143" s="45" t="s">
        <v>442</v>
      </c>
    </row>
    <row r="144" spans="1:9" ht="45">
      <c r="A144" s="44">
        <v>139</v>
      </c>
      <c r="B144" s="44" t="s">
        <v>433</v>
      </c>
      <c r="C144" s="44" t="s">
        <v>350</v>
      </c>
      <c r="D144" s="44" t="s">
        <v>438</v>
      </c>
      <c r="E144" s="44">
        <v>69</v>
      </c>
      <c r="F144" s="44">
        <v>13</v>
      </c>
      <c r="G144" s="44" t="s">
        <v>443</v>
      </c>
      <c r="H144" s="44" t="s">
        <v>436</v>
      </c>
      <c r="I144" s="45" t="s">
        <v>444</v>
      </c>
    </row>
    <row r="145" spans="1:9" ht="45">
      <c r="A145" s="44">
        <v>140</v>
      </c>
      <c r="B145" s="44" t="s">
        <v>433</v>
      </c>
      <c r="C145" s="44" t="s">
        <v>350</v>
      </c>
      <c r="D145" s="44" t="s">
        <v>438</v>
      </c>
      <c r="E145" s="44">
        <v>69</v>
      </c>
      <c r="F145" s="44">
        <v>16</v>
      </c>
      <c r="G145" s="44" t="s">
        <v>445</v>
      </c>
      <c r="H145" s="44" t="s">
        <v>436</v>
      </c>
      <c r="I145" s="45" t="s">
        <v>446</v>
      </c>
    </row>
    <row r="146" spans="1:9" ht="45">
      <c r="A146" s="44">
        <v>141</v>
      </c>
      <c r="B146" s="44" t="s">
        <v>433</v>
      </c>
      <c r="C146" s="44" t="s">
        <v>350</v>
      </c>
      <c r="D146" s="44" t="s">
        <v>438</v>
      </c>
      <c r="E146" s="44">
        <v>69</v>
      </c>
      <c r="F146" s="44">
        <v>17</v>
      </c>
      <c r="G146" s="44" t="s">
        <v>447</v>
      </c>
      <c r="H146" s="44" t="s">
        <v>436</v>
      </c>
      <c r="I146" s="45" t="s">
        <v>448</v>
      </c>
    </row>
    <row r="147" spans="1:9" ht="15">
      <c r="A147" s="44">
        <v>142</v>
      </c>
      <c r="B147" s="44" t="s">
        <v>433</v>
      </c>
      <c r="C147" s="44" t="s">
        <v>350</v>
      </c>
      <c r="D147" s="44" t="s">
        <v>438</v>
      </c>
      <c r="E147" s="44">
        <v>69</v>
      </c>
      <c r="F147" s="44">
        <v>18</v>
      </c>
      <c r="G147" s="44" t="s">
        <v>449</v>
      </c>
      <c r="H147" s="44" t="s">
        <v>450</v>
      </c>
      <c r="I147" s="45"/>
    </row>
    <row r="148" spans="1:9" ht="15">
      <c r="A148" s="44">
        <v>143</v>
      </c>
      <c r="B148" s="44" t="s">
        <v>433</v>
      </c>
      <c r="C148" s="44" t="s">
        <v>350</v>
      </c>
      <c r="D148" s="44" t="s">
        <v>438</v>
      </c>
      <c r="E148" s="44">
        <v>69</v>
      </c>
      <c r="F148" s="44">
        <v>19</v>
      </c>
      <c r="G148" s="44" t="s">
        <v>451</v>
      </c>
      <c r="H148" s="44" t="s">
        <v>452</v>
      </c>
      <c r="I148" s="45"/>
    </row>
    <row r="149" spans="1:9" ht="15">
      <c r="A149" s="44">
        <v>144</v>
      </c>
      <c r="B149" s="44" t="s">
        <v>453</v>
      </c>
      <c r="C149" s="44" t="s">
        <v>453</v>
      </c>
      <c r="D149" s="44" t="s">
        <v>438</v>
      </c>
      <c r="E149" s="44">
        <v>79</v>
      </c>
      <c r="F149" s="44">
        <v>1</v>
      </c>
      <c r="G149" s="44" t="s">
        <v>454</v>
      </c>
      <c r="H149" s="44" t="s">
        <v>455</v>
      </c>
      <c r="I149" s="45" t="s">
        <v>456</v>
      </c>
    </row>
    <row r="150" spans="1:9" ht="15">
      <c r="A150" s="44">
        <v>145</v>
      </c>
      <c r="B150" s="44" t="s">
        <v>453</v>
      </c>
      <c r="C150" s="44" t="s">
        <v>453</v>
      </c>
      <c r="D150" s="44" t="s">
        <v>438</v>
      </c>
      <c r="E150" s="44">
        <v>79</v>
      </c>
      <c r="F150" s="44">
        <v>2</v>
      </c>
      <c r="G150" s="44" t="s">
        <v>457</v>
      </c>
      <c r="H150" s="44" t="s">
        <v>455</v>
      </c>
      <c r="I150" s="45" t="s">
        <v>458</v>
      </c>
    </row>
    <row r="151" spans="1:9" ht="15">
      <c r="A151" s="44">
        <v>146</v>
      </c>
      <c r="B151" s="44" t="s">
        <v>453</v>
      </c>
      <c r="C151" s="44" t="s">
        <v>453</v>
      </c>
      <c r="D151" s="44" t="s">
        <v>438</v>
      </c>
      <c r="E151" s="44">
        <v>79</v>
      </c>
      <c r="F151" s="44">
        <v>3</v>
      </c>
      <c r="G151" s="44" t="s">
        <v>459</v>
      </c>
      <c r="H151" s="44" t="s">
        <v>455</v>
      </c>
      <c r="I151" s="45" t="s">
        <v>460</v>
      </c>
    </row>
    <row r="152" spans="1:9" ht="15">
      <c r="A152" s="44">
        <v>147</v>
      </c>
      <c r="B152" s="44" t="s">
        <v>453</v>
      </c>
      <c r="C152" s="44" t="s">
        <v>453</v>
      </c>
      <c r="D152" s="44" t="s">
        <v>438</v>
      </c>
      <c r="E152" s="44">
        <v>79</v>
      </c>
      <c r="F152" s="44">
        <v>4</v>
      </c>
      <c r="G152" s="44" t="s">
        <v>461</v>
      </c>
      <c r="H152" s="44" t="s">
        <v>455</v>
      </c>
      <c r="I152" s="45" t="s">
        <v>462</v>
      </c>
    </row>
    <row r="153" spans="1:9" ht="15">
      <c r="A153" s="44">
        <v>148</v>
      </c>
      <c r="B153" s="44" t="s">
        <v>453</v>
      </c>
      <c r="C153" s="44" t="s">
        <v>453</v>
      </c>
      <c r="D153" s="44" t="s">
        <v>438</v>
      </c>
      <c r="E153" s="44">
        <v>79</v>
      </c>
      <c r="F153" s="44">
        <v>5</v>
      </c>
      <c r="G153" s="44" t="s">
        <v>463</v>
      </c>
      <c r="H153" s="44" t="s">
        <v>455</v>
      </c>
      <c r="I153" s="45" t="s">
        <v>464</v>
      </c>
    </row>
    <row r="154" spans="1:9" ht="15">
      <c r="A154" s="44">
        <v>149</v>
      </c>
      <c r="B154" s="44" t="s">
        <v>453</v>
      </c>
      <c r="C154" s="44" t="s">
        <v>453</v>
      </c>
      <c r="D154" s="44" t="s">
        <v>438</v>
      </c>
      <c r="E154" s="44">
        <v>80</v>
      </c>
      <c r="F154" s="44">
        <v>1</v>
      </c>
      <c r="G154" s="44" t="s">
        <v>465</v>
      </c>
      <c r="H154" s="44" t="s">
        <v>455</v>
      </c>
      <c r="I154" s="45" t="s">
        <v>466</v>
      </c>
    </row>
    <row r="155" spans="1:9" ht="15">
      <c r="A155" s="44">
        <v>150</v>
      </c>
      <c r="B155" s="44" t="s">
        <v>453</v>
      </c>
      <c r="C155" s="44" t="s">
        <v>453</v>
      </c>
      <c r="D155" s="44" t="s">
        <v>438</v>
      </c>
      <c r="E155" s="44">
        <v>80</v>
      </c>
      <c r="F155" s="44">
        <v>2</v>
      </c>
      <c r="G155" s="44" t="s">
        <v>467</v>
      </c>
      <c r="H155" s="44" t="s">
        <v>455</v>
      </c>
      <c r="I155" s="45" t="s">
        <v>468</v>
      </c>
    </row>
    <row r="156" spans="1:9" ht="15">
      <c r="A156" s="44">
        <v>151</v>
      </c>
      <c r="B156" s="44" t="s">
        <v>453</v>
      </c>
      <c r="C156" s="44" t="s">
        <v>453</v>
      </c>
      <c r="D156" s="44" t="s">
        <v>438</v>
      </c>
      <c r="E156" s="44">
        <v>80</v>
      </c>
      <c r="F156" s="44">
        <v>3</v>
      </c>
      <c r="G156" s="44" t="s">
        <v>469</v>
      </c>
      <c r="H156" s="44" t="s">
        <v>455</v>
      </c>
      <c r="I156" s="45" t="s">
        <v>470</v>
      </c>
    </row>
    <row r="157" spans="1:9" ht="15">
      <c r="A157" s="44">
        <v>152</v>
      </c>
      <c r="B157" s="44" t="s">
        <v>453</v>
      </c>
      <c r="C157" s="44" t="s">
        <v>453</v>
      </c>
      <c r="D157" s="44" t="s">
        <v>438</v>
      </c>
      <c r="E157" s="44">
        <v>80</v>
      </c>
      <c r="F157" s="44">
        <v>4</v>
      </c>
      <c r="G157" s="44" t="s">
        <v>471</v>
      </c>
      <c r="H157" s="44" t="s">
        <v>455</v>
      </c>
      <c r="I157" s="45" t="s">
        <v>472</v>
      </c>
    </row>
    <row r="158" spans="1:9" ht="15">
      <c r="A158" s="44">
        <v>153</v>
      </c>
      <c r="B158" s="44" t="s">
        <v>453</v>
      </c>
      <c r="C158" s="44" t="s">
        <v>453</v>
      </c>
      <c r="D158" s="44" t="s">
        <v>438</v>
      </c>
      <c r="E158" s="44">
        <v>80</v>
      </c>
      <c r="F158" s="44">
        <v>5</v>
      </c>
      <c r="G158" s="44" t="s">
        <v>473</v>
      </c>
      <c r="H158" s="44" t="s">
        <v>455</v>
      </c>
      <c r="I158" s="45" t="s">
        <v>474</v>
      </c>
    </row>
    <row r="159" spans="1:9" ht="15">
      <c r="A159" s="44">
        <v>154</v>
      </c>
      <c r="B159" s="44" t="s">
        <v>453</v>
      </c>
      <c r="C159" s="44" t="s">
        <v>453</v>
      </c>
      <c r="D159" s="44" t="s">
        <v>438</v>
      </c>
      <c r="E159" s="44">
        <v>81</v>
      </c>
      <c r="F159" s="44">
        <v>1</v>
      </c>
      <c r="G159" s="44" t="s">
        <v>475</v>
      </c>
      <c r="H159" s="44" t="s">
        <v>455</v>
      </c>
      <c r="I159" s="45" t="s">
        <v>476</v>
      </c>
    </row>
    <row r="160" spans="1:9" ht="15">
      <c r="A160" s="44">
        <v>155</v>
      </c>
      <c r="B160" s="44" t="s">
        <v>453</v>
      </c>
      <c r="C160" s="44" t="s">
        <v>453</v>
      </c>
      <c r="D160" s="44" t="s">
        <v>438</v>
      </c>
      <c r="E160" s="44">
        <v>81</v>
      </c>
      <c r="F160" s="44">
        <v>2</v>
      </c>
      <c r="G160" s="44" t="s">
        <v>477</v>
      </c>
      <c r="H160" s="44" t="s">
        <v>455</v>
      </c>
      <c r="I160" s="45" t="s">
        <v>478</v>
      </c>
    </row>
    <row r="161" spans="1:9" ht="15">
      <c r="A161" s="44">
        <v>156</v>
      </c>
      <c r="B161" s="44" t="s">
        <v>453</v>
      </c>
      <c r="C161" s="44" t="s">
        <v>453</v>
      </c>
      <c r="D161" s="44" t="s">
        <v>438</v>
      </c>
      <c r="E161" s="44">
        <v>81</v>
      </c>
      <c r="F161" s="44">
        <v>3</v>
      </c>
      <c r="G161" s="44" t="s">
        <v>479</v>
      </c>
      <c r="H161" s="44" t="s">
        <v>455</v>
      </c>
      <c r="I161" s="45" t="s">
        <v>480</v>
      </c>
    </row>
    <row r="162" spans="1:9" ht="15">
      <c r="A162" s="44">
        <v>157</v>
      </c>
      <c r="B162" s="44" t="s">
        <v>453</v>
      </c>
      <c r="C162" s="44" t="s">
        <v>453</v>
      </c>
      <c r="D162" s="44" t="s">
        <v>438</v>
      </c>
      <c r="E162" s="44">
        <v>81</v>
      </c>
      <c r="F162" s="44">
        <v>4</v>
      </c>
      <c r="G162" s="44" t="s">
        <v>481</v>
      </c>
      <c r="H162" s="44" t="s">
        <v>455</v>
      </c>
      <c r="I162" s="45" t="s">
        <v>482</v>
      </c>
    </row>
    <row r="163" spans="1:9" ht="15">
      <c r="A163" s="44">
        <v>158</v>
      </c>
      <c r="B163" s="44" t="s">
        <v>453</v>
      </c>
      <c r="C163" s="44" t="s">
        <v>453</v>
      </c>
      <c r="D163" s="44" t="s">
        <v>438</v>
      </c>
      <c r="E163" s="44">
        <v>81</v>
      </c>
      <c r="F163" s="44">
        <v>5</v>
      </c>
      <c r="G163" s="44" t="s">
        <v>483</v>
      </c>
      <c r="H163" s="44" t="s">
        <v>455</v>
      </c>
      <c r="I163" s="45" t="s">
        <v>484</v>
      </c>
    </row>
    <row r="164" spans="1:9" ht="15">
      <c r="A164" s="44">
        <v>159</v>
      </c>
      <c r="B164" s="44" t="s">
        <v>453</v>
      </c>
      <c r="C164" s="44" t="s">
        <v>453</v>
      </c>
      <c r="D164" s="44" t="s">
        <v>438</v>
      </c>
      <c r="E164" s="44">
        <v>81</v>
      </c>
      <c r="F164" s="44">
        <v>6</v>
      </c>
      <c r="G164" s="44" t="s">
        <v>485</v>
      </c>
      <c r="H164" s="44" t="s">
        <v>455</v>
      </c>
      <c r="I164" s="45" t="s">
        <v>486</v>
      </c>
    </row>
    <row r="165" spans="1:9" ht="15">
      <c r="A165" s="44">
        <v>160</v>
      </c>
      <c r="B165" s="44" t="s">
        <v>453</v>
      </c>
      <c r="C165" s="44" t="s">
        <v>453</v>
      </c>
      <c r="D165" s="44" t="s">
        <v>438</v>
      </c>
      <c r="E165" s="44">
        <v>391</v>
      </c>
      <c r="F165" s="44">
        <v>1</v>
      </c>
      <c r="G165" s="44" t="s">
        <v>487</v>
      </c>
      <c r="H165" s="44" t="s">
        <v>455</v>
      </c>
      <c r="I165" s="45"/>
    </row>
    <row r="166" spans="1:9" ht="15">
      <c r="A166" s="44">
        <v>161</v>
      </c>
      <c r="B166" s="44" t="s">
        <v>453</v>
      </c>
      <c r="C166" s="44" t="s">
        <v>292</v>
      </c>
      <c r="D166" s="44" t="s">
        <v>438</v>
      </c>
      <c r="E166" s="44">
        <v>35</v>
      </c>
      <c r="F166" s="44">
        <v>3</v>
      </c>
      <c r="G166" s="44" t="s">
        <v>488</v>
      </c>
      <c r="H166" s="44" t="s">
        <v>455</v>
      </c>
      <c r="I166" s="45"/>
    </row>
    <row r="167" spans="1:9" ht="15">
      <c r="A167" s="44">
        <v>162</v>
      </c>
      <c r="B167" s="44" t="s">
        <v>453</v>
      </c>
      <c r="C167" s="44" t="s">
        <v>292</v>
      </c>
      <c r="D167" s="44" t="s">
        <v>438</v>
      </c>
      <c r="E167" s="44">
        <v>36</v>
      </c>
      <c r="F167" s="44">
        <v>3</v>
      </c>
      <c r="G167" s="44" t="s">
        <v>489</v>
      </c>
      <c r="H167" s="44" t="s">
        <v>455</v>
      </c>
      <c r="I167" s="45"/>
    </row>
    <row r="168" spans="1:9" ht="15">
      <c r="A168" s="44">
        <v>163</v>
      </c>
      <c r="B168" s="44" t="s">
        <v>453</v>
      </c>
      <c r="C168" s="44" t="s">
        <v>292</v>
      </c>
      <c r="D168" s="44" t="s">
        <v>125</v>
      </c>
      <c r="E168" s="44">
        <v>36</v>
      </c>
      <c r="F168" s="44">
        <v>12</v>
      </c>
      <c r="G168" s="44" t="s">
        <v>490</v>
      </c>
      <c r="H168" s="44" t="s">
        <v>455</v>
      </c>
      <c r="I168" s="45"/>
    </row>
    <row r="169" spans="1:9" ht="45">
      <c r="A169" s="44">
        <v>164</v>
      </c>
      <c r="B169" s="44" t="s">
        <v>491</v>
      </c>
      <c r="C169" s="44" t="s">
        <v>492</v>
      </c>
      <c r="D169" s="44" t="s">
        <v>154</v>
      </c>
      <c r="E169" s="44">
        <v>64</v>
      </c>
      <c r="F169" s="44">
        <v>1</v>
      </c>
      <c r="G169" s="44" t="s">
        <v>493</v>
      </c>
      <c r="H169" s="44" t="s">
        <v>494</v>
      </c>
      <c r="I169" s="45" t="s">
        <v>495</v>
      </c>
    </row>
    <row r="170" spans="1:9" ht="30">
      <c r="A170" s="44">
        <v>165</v>
      </c>
      <c r="B170" s="44" t="s">
        <v>491</v>
      </c>
      <c r="C170" s="44" t="s">
        <v>492</v>
      </c>
      <c r="D170" s="44" t="s">
        <v>125</v>
      </c>
      <c r="E170" s="44">
        <v>64</v>
      </c>
      <c r="F170" s="44">
        <v>1</v>
      </c>
      <c r="G170" s="44" t="s">
        <v>496</v>
      </c>
      <c r="H170" s="44" t="s">
        <v>494</v>
      </c>
      <c r="I170" s="45" t="s">
        <v>497</v>
      </c>
    </row>
    <row r="171" spans="1:9" ht="45">
      <c r="A171" s="44">
        <v>166</v>
      </c>
      <c r="B171" s="44" t="s">
        <v>491</v>
      </c>
      <c r="C171" s="44" t="s">
        <v>492</v>
      </c>
      <c r="D171" s="44" t="s">
        <v>154</v>
      </c>
      <c r="E171" s="44">
        <v>64</v>
      </c>
      <c r="F171" s="44">
        <v>2</v>
      </c>
      <c r="G171" s="44" t="s">
        <v>498</v>
      </c>
      <c r="H171" s="44" t="s">
        <v>494</v>
      </c>
      <c r="I171" s="45" t="s">
        <v>499</v>
      </c>
    </row>
    <row r="172" spans="1:9" ht="30">
      <c r="A172" s="44">
        <v>167</v>
      </c>
      <c r="B172" s="44" t="s">
        <v>491</v>
      </c>
      <c r="C172" s="44" t="s">
        <v>492</v>
      </c>
      <c r="D172" s="44" t="s">
        <v>125</v>
      </c>
      <c r="E172" s="44">
        <v>64</v>
      </c>
      <c r="F172" s="44">
        <v>2</v>
      </c>
      <c r="G172" s="44" t="s">
        <v>500</v>
      </c>
      <c r="H172" s="44" t="s">
        <v>494</v>
      </c>
      <c r="I172" s="45" t="s">
        <v>501</v>
      </c>
    </row>
    <row r="173" spans="1:9" ht="30">
      <c r="A173" s="44">
        <v>168</v>
      </c>
      <c r="B173" s="44" t="s">
        <v>491</v>
      </c>
      <c r="C173" s="44" t="s">
        <v>492</v>
      </c>
      <c r="D173" s="44" t="s">
        <v>125</v>
      </c>
      <c r="E173" s="44">
        <v>64</v>
      </c>
      <c r="F173" s="44">
        <v>3</v>
      </c>
      <c r="G173" s="44" t="s">
        <v>502</v>
      </c>
      <c r="H173" s="44" t="s">
        <v>494</v>
      </c>
      <c r="I173" s="45" t="s">
        <v>503</v>
      </c>
    </row>
    <row r="174" spans="1:9" ht="45">
      <c r="A174" s="44">
        <v>169</v>
      </c>
      <c r="B174" s="44" t="s">
        <v>491</v>
      </c>
      <c r="C174" s="44" t="s">
        <v>492</v>
      </c>
      <c r="D174" s="44" t="s">
        <v>154</v>
      </c>
      <c r="E174" s="44">
        <v>65</v>
      </c>
      <c r="F174" s="44">
        <v>1</v>
      </c>
      <c r="G174" s="44" t="s">
        <v>504</v>
      </c>
      <c r="H174" s="44" t="s">
        <v>494</v>
      </c>
      <c r="I174" s="45" t="s">
        <v>505</v>
      </c>
    </row>
    <row r="175" spans="1:9" ht="30">
      <c r="A175" s="44">
        <v>170</v>
      </c>
      <c r="B175" s="44" t="s">
        <v>491</v>
      </c>
      <c r="C175" s="44" t="s">
        <v>492</v>
      </c>
      <c r="D175" s="44" t="s">
        <v>125</v>
      </c>
      <c r="E175" s="44">
        <v>65</v>
      </c>
      <c r="F175" s="44">
        <v>1</v>
      </c>
      <c r="G175" s="44" t="s">
        <v>506</v>
      </c>
      <c r="H175" s="44" t="s">
        <v>494</v>
      </c>
      <c r="I175" s="45" t="s">
        <v>507</v>
      </c>
    </row>
    <row r="176" spans="1:9" ht="45">
      <c r="A176" s="44">
        <v>171</v>
      </c>
      <c r="B176" s="44" t="s">
        <v>491</v>
      </c>
      <c r="C176" s="44" t="s">
        <v>492</v>
      </c>
      <c r="D176" s="44" t="s">
        <v>154</v>
      </c>
      <c r="E176" s="44">
        <v>65</v>
      </c>
      <c r="F176" s="44">
        <v>2</v>
      </c>
      <c r="G176" s="44" t="s">
        <v>508</v>
      </c>
      <c r="H176" s="44" t="s">
        <v>494</v>
      </c>
      <c r="I176" s="45" t="s">
        <v>509</v>
      </c>
    </row>
    <row r="177" spans="1:9" ht="15">
      <c r="A177" s="44">
        <v>172</v>
      </c>
      <c r="B177" s="44" t="s">
        <v>491</v>
      </c>
      <c r="C177" s="44" t="s">
        <v>492</v>
      </c>
      <c r="D177" s="44" t="s">
        <v>125</v>
      </c>
      <c r="E177" s="44">
        <v>65</v>
      </c>
      <c r="F177" s="44">
        <v>2</v>
      </c>
      <c r="G177" s="44" t="s">
        <v>510</v>
      </c>
      <c r="H177" s="44" t="s">
        <v>494</v>
      </c>
      <c r="I177" s="45" t="s">
        <v>511</v>
      </c>
    </row>
    <row r="178" spans="1:9" ht="30">
      <c r="A178" s="44">
        <v>173</v>
      </c>
      <c r="B178" s="44" t="s">
        <v>491</v>
      </c>
      <c r="C178" s="44" t="s">
        <v>492</v>
      </c>
      <c r="D178" s="44" t="s">
        <v>125</v>
      </c>
      <c r="E178" s="44">
        <v>65</v>
      </c>
      <c r="F178" s="44">
        <v>3</v>
      </c>
      <c r="G178" s="44" t="s">
        <v>512</v>
      </c>
      <c r="H178" s="44" t="s">
        <v>494</v>
      </c>
      <c r="I178" s="45" t="s">
        <v>513</v>
      </c>
    </row>
    <row r="179" spans="1:9" ht="15">
      <c r="A179" s="44">
        <v>174</v>
      </c>
      <c r="B179" s="44" t="s">
        <v>491</v>
      </c>
      <c r="C179" s="44" t="s">
        <v>492</v>
      </c>
      <c r="D179" s="44" t="s">
        <v>154</v>
      </c>
      <c r="E179" s="44">
        <v>67</v>
      </c>
      <c r="F179" s="44">
        <v>1</v>
      </c>
      <c r="G179" s="44" t="s">
        <v>514</v>
      </c>
      <c r="H179" s="44" t="s">
        <v>494</v>
      </c>
      <c r="I179" s="45"/>
    </row>
    <row r="180" spans="1:9" ht="15">
      <c r="A180" s="44">
        <v>175</v>
      </c>
      <c r="B180" s="44" t="s">
        <v>491</v>
      </c>
      <c r="C180" s="44" t="s">
        <v>492</v>
      </c>
      <c r="D180" s="44" t="s">
        <v>125</v>
      </c>
      <c r="E180" s="44">
        <v>67</v>
      </c>
      <c r="F180" s="44">
        <v>1</v>
      </c>
      <c r="G180" s="44" t="s">
        <v>515</v>
      </c>
      <c r="H180" s="44" t="s">
        <v>516</v>
      </c>
      <c r="I180" s="45"/>
    </row>
    <row r="181" spans="1:9" ht="15">
      <c r="A181" s="44">
        <v>176</v>
      </c>
      <c r="B181" s="44" t="s">
        <v>491</v>
      </c>
      <c r="C181" s="44" t="s">
        <v>492</v>
      </c>
      <c r="D181" s="44" t="s">
        <v>125</v>
      </c>
      <c r="E181" s="44">
        <v>67</v>
      </c>
      <c r="F181" s="44">
        <v>2</v>
      </c>
      <c r="G181" s="44" t="s">
        <v>517</v>
      </c>
      <c r="H181" s="44" t="s">
        <v>516</v>
      </c>
      <c r="I181" s="45"/>
    </row>
    <row r="182" spans="1:9" ht="15">
      <c r="A182" s="44">
        <v>177</v>
      </c>
      <c r="B182" s="44" t="s">
        <v>491</v>
      </c>
      <c r="C182" s="44" t="s">
        <v>492</v>
      </c>
      <c r="D182" s="44" t="s">
        <v>125</v>
      </c>
      <c r="E182" s="44">
        <v>67</v>
      </c>
      <c r="F182" s="44">
        <v>3</v>
      </c>
      <c r="G182" s="44" t="s">
        <v>518</v>
      </c>
      <c r="H182" s="44" t="s">
        <v>519</v>
      </c>
      <c r="I182" s="45"/>
    </row>
    <row r="183" spans="1:9" ht="15">
      <c r="A183" s="44">
        <v>178</v>
      </c>
      <c r="B183" s="44" t="s">
        <v>491</v>
      </c>
      <c r="C183" s="44" t="s">
        <v>492</v>
      </c>
      <c r="D183" s="44" t="s">
        <v>125</v>
      </c>
      <c r="E183" s="44">
        <v>67</v>
      </c>
      <c r="F183" s="44">
        <v>4</v>
      </c>
      <c r="G183" s="44" t="s">
        <v>520</v>
      </c>
      <c r="H183" s="44" t="s">
        <v>519</v>
      </c>
      <c r="I183" s="45"/>
    </row>
    <row r="184" spans="1:9" ht="15">
      <c r="A184" s="44">
        <v>179</v>
      </c>
      <c r="B184" s="44" t="s">
        <v>491</v>
      </c>
      <c r="C184" s="44" t="s">
        <v>492</v>
      </c>
      <c r="D184" s="44" t="s">
        <v>125</v>
      </c>
      <c r="E184" s="44">
        <v>67</v>
      </c>
      <c r="F184" s="44">
        <v>5</v>
      </c>
      <c r="G184" s="44" t="s">
        <v>521</v>
      </c>
      <c r="H184" s="44" t="s">
        <v>522</v>
      </c>
      <c r="I184" s="45"/>
    </row>
    <row r="185" spans="1:9" ht="15">
      <c r="A185" s="44">
        <v>180</v>
      </c>
      <c r="B185" s="44" t="s">
        <v>491</v>
      </c>
      <c r="C185" s="44" t="s">
        <v>492</v>
      </c>
      <c r="D185" s="44" t="s">
        <v>125</v>
      </c>
      <c r="E185" s="44">
        <v>67</v>
      </c>
      <c r="F185" s="44">
        <v>6</v>
      </c>
      <c r="G185" s="44" t="s">
        <v>523</v>
      </c>
      <c r="H185" s="44" t="s">
        <v>522</v>
      </c>
      <c r="I185" s="45"/>
    </row>
    <row r="186" spans="1:9" ht="15">
      <c r="A186" s="44">
        <v>181</v>
      </c>
      <c r="B186" s="44" t="s">
        <v>524</v>
      </c>
      <c r="C186" s="44" t="s">
        <v>261</v>
      </c>
      <c r="D186" s="44" t="s">
        <v>125</v>
      </c>
      <c r="E186" s="44">
        <v>109</v>
      </c>
      <c r="F186" s="44">
        <v>1</v>
      </c>
      <c r="G186" s="44" t="s">
        <v>525</v>
      </c>
      <c r="H186" s="44" t="s">
        <v>526</v>
      </c>
      <c r="I186" s="45" t="s">
        <v>526</v>
      </c>
    </row>
    <row r="187" spans="1:9" ht="15">
      <c r="A187" s="44">
        <v>182</v>
      </c>
      <c r="B187" s="44" t="s">
        <v>524</v>
      </c>
      <c r="C187" s="44" t="s">
        <v>261</v>
      </c>
      <c r="D187" s="44" t="s">
        <v>154</v>
      </c>
      <c r="E187" s="44">
        <v>109</v>
      </c>
      <c r="F187" s="44">
        <v>1</v>
      </c>
      <c r="G187" s="44" t="s">
        <v>527</v>
      </c>
      <c r="H187" s="44" t="s">
        <v>526</v>
      </c>
      <c r="I187" s="45"/>
    </row>
    <row r="188" spans="1:9" ht="15">
      <c r="A188" s="44">
        <v>183</v>
      </c>
      <c r="B188" s="44" t="s">
        <v>524</v>
      </c>
      <c r="C188" s="44" t="s">
        <v>261</v>
      </c>
      <c r="D188" s="44" t="s">
        <v>125</v>
      </c>
      <c r="E188" s="44">
        <v>109</v>
      </c>
      <c r="F188" s="44">
        <v>2</v>
      </c>
      <c r="G188" s="44" t="s">
        <v>528</v>
      </c>
      <c r="H188" s="44" t="s">
        <v>526</v>
      </c>
      <c r="I188" s="45"/>
    </row>
    <row r="189" spans="1:9" ht="15">
      <c r="A189" s="44">
        <v>184</v>
      </c>
      <c r="B189" s="44" t="s">
        <v>524</v>
      </c>
      <c r="C189" s="44" t="s">
        <v>261</v>
      </c>
      <c r="D189" s="44" t="s">
        <v>154</v>
      </c>
      <c r="E189" s="44">
        <v>110</v>
      </c>
      <c r="F189" s="44">
        <v>1</v>
      </c>
      <c r="G189" s="44" t="s">
        <v>529</v>
      </c>
      <c r="H189" s="44" t="s">
        <v>530</v>
      </c>
      <c r="I189" s="45"/>
    </row>
    <row r="190" spans="1:9" ht="15">
      <c r="A190" s="44">
        <v>185</v>
      </c>
      <c r="B190" s="44" t="s">
        <v>524</v>
      </c>
      <c r="C190" s="44" t="s">
        <v>261</v>
      </c>
      <c r="D190" s="44" t="s">
        <v>125</v>
      </c>
      <c r="E190" s="44">
        <v>110</v>
      </c>
      <c r="F190" s="44">
        <v>1</v>
      </c>
      <c r="G190" s="44" t="s">
        <v>531</v>
      </c>
      <c r="H190" s="44" t="s">
        <v>530</v>
      </c>
      <c r="I190" s="45" t="s">
        <v>530</v>
      </c>
    </row>
    <row r="191" spans="1:9" ht="15">
      <c r="A191" s="44">
        <v>186</v>
      </c>
      <c r="B191" s="44" t="s">
        <v>524</v>
      </c>
      <c r="C191" s="44" t="s">
        <v>261</v>
      </c>
      <c r="D191" s="44" t="s">
        <v>154</v>
      </c>
      <c r="E191" s="44">
        <v>110</v>
      </c>
      <c r="F191" s="44">
        <v>2</v>
      </c>
      <c r="G191" s="44" t="s">
        <v>532</v>
      </c>
      <c r="H191" s="44" t="s">
        <v>533</v>
      </c>
      <c r="I191" s="45"/>
    </row>
    <row r="192" spans="1:9" ht="15">
      <c r="A192" s="44">
        <v>187</v>
      </c>
      <c r="B192" s="44" t="s">
        <v>524</v>
      </c>
      <c r="C192" s="44" t="s">
        <v>261</v>
      </c>
      <c r="D192" s="44" t="s">
        <v>125</v>
      </c>
      <c r="E192" s="44">
        <v>110</v>
      </c>
      <c r="F192" s="44">
        <v>2</v>
      </c>
      <c r="G192" s="44" t="s">
        <v>534</v>
      </c>
      <c r="H192" s="44" t="s">
        <v>533</v>
      </c>
      <c r="I192" s="45" t="s">
        <v>533</v>
      </c>
    </row>
    <row r="193" spans="1:9" ht="15">
      <c r="A193" s="44">
        <v>188</v>
      </c>
      <c r="B193" s="44" t="s">
        <v>535</v>
      </c>
      <c r="C193" s="44" t="s">
        <v>536</v>
      </c>
      <c r="D193" s="44" t="s">
        <v>154</v>
      </c>
      <c r="E193" s="44">
        <v>650</v>
      </c>
      <c r="F193" s="44">
        <v>1</v>
      </c>
      <c r="G193" s="44" t="s">
        <v>537</v>
      </c>
      <c r="H193" s="44" t="s">
        <v>538</v>
      </c>
      <c r="I193" s="45"/>
    </row>
    <row r="194" spans="1:9" ht="15">
      <c r="A194" s="44">
        <v>189</v>
      </c>
      <c r="B194" s="44" t="s">
        <v>535</v>
      </c>
      <c r="C194" s="44" t="s">
        <v>536</v>
      </c>
      <c r="D194" s="44" t="s">
        <v>125</v>
      </c>
      <c r="E194" s="44">
        <v>650</v>
      </c>
      <c r="F194" s="44">
        <v>1</v>
      </c>
      <c r="G194" s="44" t="s">
        <v>539</v>
      </c>
      <c r="H194" s="44" t="s">
        <v>538</v>
      </c>
      <c r="I194" s="45"/>
    </row>
    <row r="195" spans="1:9" ht="30">
      <c r="A195" s="44">
        <v>190</v>
      </c>
      <c r="B195" s="44" t="s">
        <v>535</v>
      </c>
      <c r="C195" s="44" t="s">
        <v>536</v>
      </c>
      <c r="D195" s="44" t="s">
        <v>154</v>
      </c>
      <c r="E195" s="44">
        <v>650</v>
      </c>
      <c r="F195" s="44">
        <v>2</v>
      </c>
      <c r="G195" s="44" t="s">
        <v>540</v>
      </c>
      <c r="H195" s="44" t="s">
        <v>541</v>
      </c>
      <c r="I195" s="45" t="s">
        <v>542</v>
      </c>
    </row>
    <row r="196" spans="1:9" ht="15">
      <c r="A196" s="44">
        <v>191</v>
      </c>
      <c r="B196" s="44" t="s">
        <v>535</v>
      </c>
      <c r="C196" s="44" t="s">
        <v>536</v>
      </c>
      <c r="D196" s="44" t="s">
        <v>125</v>
      </c>
      <c r="E196" s="44">
        <v>650</v>
      </c>
      <c r="F196" s="44">
        <v>2</v>
      </c>
      <c r="G196" s="44" t="s">
        <v>543</v>
      </c>
      <c r="H196" s="44" t="s">
        <v>538</v>
      </c>
      <c r="I196" s="45"/>
    </row>
    <row r="197" spans="1:9" ht="15">
      <c r="A197" s="44">
        <v>192</v>
      </c>
      <c r="B197" s="44" t="s">
        <v>535</v>
      </c>
      <c r="C197" s="44" t="s">
        <v>536</v>
      </c>
      <c r="D197" s="44" t="s">
        <v>125</v>
      </c>
      <c r="E197" s="44">
        <v>650</v>
      </c>
      <c r="F197" s="44">
        <v>3</v>
      </c>
      <c r="G197" s="44" t="s">
        <v>544</v>
      </c>
      <c r="H197" s="44" t="s">
        <v>545</v>
      </c>
      <c r="I197" s="45"/>
    </row>
    <row r="198" spans="1:9" ht="15">
      <c r="A198" s="44">
        <v>193</v>
      </c>
      <c r="B198" s="44" t="s">
        <v>535</v>
      </c>
      <c r="C198" s="44" t="s">
        <v>536</v>
      </c>
      <c r="D198" s="44" t="s">
        <v>154</v>
      </c>
      <c r="E198" s="44">
        <v>850</v>
      </c>
      <c r="F198" s="44">
        <v>1</v>
      </c>
      <c r="G198" s="44" t="s">
        <v>546</v>
      </c>
      <c r="H198" s="44" t="s">
        <v>547</v>
      </c>
      <c r="I198" s="45"/>
    </row>
    <row r="199" spans="1:9" ht="15">
      <c r="A199" s="44">
        <v>194</v>
      </c>
      <c r="B199" s="44" t="s">
        <v>535</v>
      </c>
      <c r="C199" s="44" t="s">
        <v>536</v>
      </c>
      <c r="D199" s="44" t="s">
        <v>125</v>
      </c>
      <c r="E199" s="44">
        <v>850</v>
      </c>
      <c r="F199" s="44">
        <v>1</v>
      </c>
      <c r="G199" s="44" t="s">
        <v>548</v>
      </c>
      <c r="H199" s="44" t="s">
        <v>547</v>
      </c>
      <c r="I199" s="45"/>
    </row>
    <row r="200" spans="1:9" ht="15">
      <c r="A200" s="44">
        <v>195</v>
      </c>
      <c r="B200" s="44" t="s">
        <v>535</v>
      </c>
      <c r="C200" s="44" t="s">
        <v>536</v>
      </c>
      <c r="D200" s="44" t="s">
        <v>125</v>
      </c>
      <c r="E200" s="44">
        <v>850</v>
      </c>
      <c r="F200" s="44">
        <v>2</v>
      </c>
      <c r="G200" s="44" t="s">
        <v>549</v>
      </c>
      <c r="H200" s="44" t="s">
        <v>550</v>
      </c>
      <c r="I200" s="45"/>
    </row>
    <row r="201" spans="1:9" ht="15">
      <c r="A201" s="44">
        <v>196</v>
      </c>
      <c r="B201" s="44" t="s">
        <v>535</v>
      </c>
      <c r="C201" s="44" t="s">
        <v>536</v>
      </c>
      <c r="D201" s="44" t="s">
        <v>125</v>
      </c>
      <c r="E201" s="44">
        <v>850</v>
      </c>
      <c r="F201" s="44">
        <v>3</v>
      </c>
      <c r="G201" s="44" t="s">
        <v>551</v>
      </c>
      <c r="H201" s="44" t="s">
        <v>552</v>
      </c>
      <c r="I201" s="45"/>
    </row>
    <row r="202" spans="1:9" ht="210">
      <c r="A202" s="44">
        <v>197</v>
      </c>
      <c r="B202" s="44" t="s">
        <v>553</v>
      </c>
      <c r="C202" s="44" t="s">
        <v>181</v>
      </c>
      <c r="D202" s="44" t="s">
        <v>125</v>
      </c>
      <c r="E202" s="44">
        <v>401</v>
      </c>
      <c r="F202" s="44">
        <v>1</v>
      </c>
      <c r="G202" s="44" t="s">
        <v>554</v>
      </c>
      <c r="H202" s="44" t="s">
        <v>555</v>
      </c>
      <c r="I202" s="45" t="s">
        <v>556</v>
      </c>
    </row>
    <row r="203" spans="1:9" ht="150">
      <c r="A203" s="44">
        <v>198</v>
      </c>
      <c r="B203" s="44" t="s">
        <v>553</v>
      </c>
      <c r="C203" s="44" t="s">
        <v>181</v>
      </c>
      <c r="D203" s="44" t="s">
        <v>125</v>
      </c>
      <c r="E203" s="44">
        <v>401</v>
      </c>
      <c r="F203" s="44">
        <v>2</v>
      </c>
      <c r="G203" s="44" t="s">
        <v>557</v>
      </c>
      <c r="H203" s="44" t="s">
        <v>555</v>
      </c>
      <c r="I203" s="45" t="s">
        <v>558</v>
      </c>
    </row>
    <row r="204" spans="1:9" ht="225">
      <c r="A204" s="44">
        <v>199</v>
      </c>
      <c r="B204" s="44" t="s">
        <v>553</v>
      </c>
      <c r="C204" s="44" t="s">
        <v>181</v>
      </c>
      <c r="D204" s="44" t="s">
        <v>125</v>
      </c>
      <c r="E204" s="44">
        <v>401</v>
      </c>
      <c r="F204" s="44">
        <v>3</v>
      </c>
      <c r="G204" s="44" t="s">
        <v>559</v>
      </c>
      <c r="H204" s="44" t="s">
        <v>560</v>
      </c>
      <c r="I204" s="45" t="s">
        <v>561</v>
      </c>
    </row>
    <row r="205" spans="1:9" ht="210">
      <c r="A205" s="44">
        <v>200</v>
      </c>
      <c r="B205" s="44" t="s">
        <v>553</v>
      </c>
      <c r="C205" s="44" t="s">
        <v>181</v>
      </c>
      <c r="D205" s="44" t="s">
        <v>125</v>
      </c>
      <c r="E205" s="44">
        <v>401</v>
      </c>
      <c r="F205" s="44">
        <v>4</v>
      </c>
      <c r="G205" s="44" t="s">
        <v>562</v>
      </c>
      <c r="H205" s="44" t="s">
        <v>560</v>
      </c>
      <c r="I205" s="45" t="s">
        <v>563</v>
      </c>
    </row>
    <row r="206" spans="1:9" ht="15">
      <c r="A206" s="44">
        <v>201</v>
      </c>
      <c r="B206" s="44" t="s">
        <v>553</v>
      </c>
      <c r="C206" s="44" t="s">
        <v>181</v>
      </c>
      <c r="D206" s="44" t="s">
        <v>125</v>
      </c>
      <c r="E206" s="44">
        <v>401</v>
      </c>
      <c r="F206" s="44">
        <v>5</v>
      </c>
      <c r="G206" s="44" t="s">
        <v>564</v>
      </c>
      <c r="H206" s="44" t="s">
        <v>560</v>
      </c>
      <c r="I206" s="45"/>
    </row>
    <row r="207" spans="1:9" ht="345">
      <c r="A207" s="44">
        <v>202</v>
      </c>
      <c r="B207" s="44" t="s">
        <v>565</v>
      </c>
      <c r="C207" s="44" t="s">
        <v>536</v>
      </c>
      <c r="D207" s="44" t="s">
        <v>125</v>
      </c>
      <c r="E207" s="44">
        <v>13</v>
      </c>
      <c r="F207" s="44">
        <v>1</v>
      </c>
      <c r="G207" s="44" t="s">
        <v>566</v>
      </c>
      <c r="H207" s="44" t="s">
        <v>567</v>
      </c>
      <c r="I207" s="45" t="s">
        <v>568</v>
      </c>
    </row>
    <row r="208" spans="1:9" ht="15">
      <c r="A208" s="44">
        <v>203</v>
      </c>
      <c r="B208" s="44" t="s">
        <v>565</v>
      </c>
      <c r="C208" s="44" t="s">
        <v>536</v>
      </c>
      <c r="D208" s="44" t="s">
        <v>154</v>
      </c>
      <c r="E208" s="44">
        <v>13</v>
      </c>
      <c r="F208" s="44">
        <v>1</v>
      </c>
      <c r="G208" s="44" t="s">
        <v>569</v>
      </c>
      <c r="H208" s="44" t="s">
        <v>567</v>
      </c>
      <c r="I208" s="45"/>
    </row>
    <row r="209" spans="1:9" ht="315">
      <c r="A209" s="44">
        <v>204</v>
      </c>
      <c r="B209" s="44" t="s">
        <v>565</v>
      </c>
      <c r="C209" s="44" t="s">
        <v>536</v>
      </c>
      <c r="D209" s="44" t="s">
        <v>125</v>
      </c>
      <c r="E209" s="44">
        <v>13</v>
      </c>
      <c r="F209" s="44">
        <v>2</v>
      </c>
      <c r="G209" s="44" t="s">
        <v>570</v>
      </c>
      <c r="H209" s="44" t="s">
        <v>567</v>
      </c>
      <c r="I209" s="45" t="s">
        <v>571</v>
      </c>
    </row>
    <row r="210" spans="1:9" ht="90">
      <c r="A210" s="44">
        <v>205</v>
      </c>
      <c r="B210" s="44" t="s">
        <v>565</v>
      </c>
      <c r="C210" s="44" t="s">
        <v>536</v>
      </c>
      <c r="D210" s="44" t="s">
        <v>125</v>
      </c>
      <c r="E210" s="44">
        <v>13</v>
      </c>
      <c r="F210" s="44">
        <v>3</v>
      </c>
      <c r="G210" s="44" t="s">
        <v>572</v>
      </c>
      <c r="H210" s="44" t="s">
        <v>567</v>
      </c>
      <c r="I210" s="45" t="s">
        <v>573</v>
      </c>
    </row>
    <row r="211" spans="1:9" ht="45">
      <c r="A211" s="44">
        <v>206</v>
      </c>
      <c r="B211" s="44" t="s">
        <v>565</v>
      </c>
      <c r="C211" s="44" t="s">
        <v>536</v>
      </c>
      <c r="D211" s="44" t="s">
        <v>125</v>
      </c>
      <c r="E211" s="44">
        <v>13</v>
      </c>
      <c r="F211" s="44">
        <v>4</v>
      </c>
      <c r="G211" s="44" t="s">
        <v>574</v>
      </c>
      <c r="H211" s="44" t="s">
        <v>575</v>
      </c>
      <c r="I211" s="45" t="s">
        <v>576</v>
      </c>
    </row>
    <row r="212" spans="1:9" ht="15">
      <c r="A212" s="44">
        <v>207</v>
      </c>
      <c r="B212" s="44" t="s">
        <v>577</v>
      </c>
      <c r="C212" s="44" t="s">
        <v>578</v>
      </c>
      <c r="D212" s="44" t="s">
        <v>434</v>
      </c>
      <c r="E212" s="44">
        <v>32</v>
      </c>
      <c r="F212" s="44">
        <v>1</v>
      </c>
      <c r="G212" s="44" t="s">
        <v>579</v>
      </c>
      <c r="H212" s="44" t="s">
        <v>580</v>
      </c>
      <c r="I212" s="45" t="s">
        <v>580</v>
      </c>
    </row>
    <row r="213" spans="1:9" ht="180">
      <c r="A213" s="44">
        <v>208</v>
      </c>
      <c r="B213" s="44" t="s">
        <v>577</v>
      </c>
      <c r="C213" s="44" t="s">
        <v>578</v>
      </c>
      <c r="D213" s="44" t="s">
        <v>125</v>
      </c>
      <c r="E213" s="44">
        <v>32</v>
      </c>
      <c r="F213" s="44">
        <v>1</v>
      </c>
      <c r="G213" s="44" t="s">
        <v>581</v>
      </c>
      <c r="H213" s="44" t="s">
        <v>580</v>
      </c>
      <c r="I213" s="45" t="s">
        <v>582</v>
      </c>
    </row>
    <row r="214" spans="1:9" ht="15">
      <c r="A214" s="44">
        <v>209</v>
      </c>
      <c r="B214" s="44" t="s">
        <v>124</v>
      </c>
      <c r="C214" s="44" t="s">
        <v>124</v>
      </c>
      <c r="D214" s="44" t="s">
        <v>125</v>
      </c>
      <c r="E214" s="44">
        <v>95</v>
      </c>
      <c r="F214" s="44">
        <v>1</v>
      </c>
      <c r="G214" s="44" t="s">
        <v>583</v>
      </c>
      <c r="H214" s="44" t="s">
        <v>584</v>
      </c>
      <c r="I214" s="45"/>
    </row>
    <row r="215" spans="1:9" ht="15">
      <c r="A215" s="44">
        <v>210</v>
      </c>
      <c r="B215" s="44" t="s">
        <v>124</v>
      </c>
      <c r="C215" s="44" t="s">
        <v>124</v>
      </c>
      <c r="D215" s="44" t="s">
        <v>154</v>
      </c>
      <c r="E215" s="44">
        <v>95</v>
      </c>
      <c r="F215" s="44">
        <v>1</v>
      </c>
      <c r="G215" s="44" t="s">
        <v>585</v>
      </c>
      <c r="H215" s="44" t="s">
        <v>584</v>
      </c>
      <c r="I215" s="45"/>
    </row>
    <row r="216" spans="1:9" ht="15">
      <c r="A216" s="44">
        <v>211</v>
      </c>
      <c r="B216" s="44" t="s">
        <v>124</v>
      </c>
      <c r="C216" s="44" t="s">
        <v>124</v>
      </c>
      <c r="D216" s="44" t="s">
        <v>125</v>
      </c>
      <c r="E216" s="44">
        <v>95</v>
      </c>
      <c r="F216" s="44">
        <v>2</v>
      </c>
      <c r="G216" s="44" t="s">
        <v>586</v>
      </c>
      <c r="H216" s="44" t="s">
        <v>584</v>
      </c>
      <c r="I216" s="45"/>
    </row>
    <row r="217" spans="1:9" ht="15">
      <c r="A217" s="44">
        <v>212</v>
      </c>
      <c r="B217" s="44" t="s">
        <v>173</v>
      </c>
      <c r="C217" s="44" t="s">
        <v>173</v>
      </c>
      <c r="D217" s="44" t="s">
        <v>154</v>
      </c>
      <c r="E217" s="44">
        <v>131</v>
      </c>
      <c r="F217" s="44">
        <v>1</v>
      </c>
      <c r="G217" s="44" t="s">
        <v>587</v>
      </c>
      <c r="H217" s="44" t="s">
        <v>588</v>
      </c>
      <c r="I217" s="45"/>
    </row>
    <row r="218" spans="1:9" ht="15">
      <c r="A218" s="44">
        <v>213</v>
      </c>
      <c r="B218" s="44" t="s">
        <v>173</v>
      </c>
      <c r="C218" s="44" t="s">
        <v>173</v>
      </c>
      <c r="D218" s="44" t="s">
        <v>125</v>
      </c>
      <c r="E218" s="44">
        <v>131</v>
      </c>
      <c r="F218" s="44">
        <v>1</v>
      </c>
      <c r="G218" s="44" t="s">
        <v>589</v>
      </c>
      <c r="H218" s="44" t="s">
        <v>588</v>
      </c>
      <c r="I218" s="45" t="s">
        <v>590</v>
      </c>
    </row>
    <row r="219" spans="1:9" ht="15">
      <c r="A219" s="44">
        <v>214</v>
      </c>
      <c r="B219" s="44" t="s">
        <v>173</v>
      </c>
      <c r="C219" s="44" t="s">
        <v>173</v>
      </c>
      <c r="D219" s="44" t="s">
        <v>125</v>
      </c>
      <c r="E219" s="44">
        <v>131</v>
      </c>
      <c r="F219" s="44">
        <v>2</v>
      </c>
      <c r="G219" s="44" t="s">
        <v>591</v>
      </c>
      <c r="H219" s="44" t="s">
        <v>588</v>
      </c>
      <c r="I219" s="45" t="s">
        <v>592</v>
      </c>
    </row>
    <row r="220" spans="1:9" ht="30">
      <c r="A220" s="44">
        <v>215</v>
      </c>
      <c r="B220" s="44" t="s">
        <v>173</v>
      </c>
      <c r="C220" s="44" t="s">
        <v>173</v>
      </c>
      <c r="D220" s="44" t="s">
        <v>125</v>
      </c>
      <c r="E220" s="44">
        <v>131</v>
      </c>
      <c r="F220" s="44">
        <v>3</v>
      </c>
      <c r="G220" s="44" t="s">
        <v>593</v>
      </c>
      <c r="H220" s="44" t="s">
        <v>594</v>
      </c>
      <c r="I220" s="45" t="s">
        <v>595</v>
      </c>
    </row>
    <row r="221" spans="1:9" ht="15">
      <c r="A221" s="44">
        <v>216</v>
      </c>
      <c r="B221" s="44" t="s">
        <v>173</v>
      </c>
      <c r="C221" s="44" t="s">
        <v>173</v>
      </c>
      <c r="D221" s="44" t="s">
        <v>154</v>
      </c>
      <c r="E221" s="44">
        <v>131</v>
      </c>
      <c r="F221" s="44">
        <v>11</v>
      </c>
      <c r="G221" s="44" t="s">
        <v>596</v>
      </c>
      <c r="H221" s="44" t="s">
        <v>588</v>
      </c>
      <c r="I221" s="45"/>
    </row>
    <row r="222" spans="1:9" ht="30">
      <c r="A222" s="44">
        <v>217</v>
      </c>
      <c r="B222" s="44" t="s">
        <v>173</v>
      </c>
      <c r="C222" s="44" t="s">
        <v>173</v>
      </c>
      <c r="D222" s="44" t="s">
        <v>125</v>
      </c>
      <c r="E222" s="44">
        <v>133</v>
      </c>
      <c r="F222" s="44">
        <v>1</v>
      </c>
      <c r="G222" s="44" t="s">
        <v>597</v>
      </c>
      <c r="H222" s="44" t="s">
        <v>598</v>
      </c>
      <c r="I222" s="45" t="s">
        <v>599</v>
      </c>
    </row>
    <row r="223" spans="1:9" ht="15">
      <c r="A223" s="44">
        <v>218</v>
      </c>
      <c r="B223" s="44" t="s">
        <v>173</v>
      </c>
      <c r="C223" s="44" t="s">
        <v>173</v>
      </c>
      <c r="D223" s="44" t="s">
        <v>125</v>
      </c>
      <c r="E223" s="44">
        <v>133</v>
      </c>
      <c r="F223" s="44">
        <v>2</v>
      </c>
      <c r="G223" s="44" t="s">
        <v>600</v>
      </c>
      <c r="H223" s="44" t="s">
        <v>601</v>
      </c>
      <c r="I223" s="45" t="s">
        <v>602</v>
      </c>
    </row>
    <row r="224" spans="1:9" ht="15">
      <c r="A224" s="44">
        <v>219</v>
      </c>
      <c r="B224" s="44" t="s">
        <v>173</v>
      </c>
      <c r="C224" s="44" t="s">
        <v>173</v>
      </c>
      <c r="D224" s="44" t="s">
        <v>154</v>
      </c>
      <c r="E224" s="44">
        <v>133</v>
      </c>
      <c r="F224" s="44">
        <v>11</v>
      </c>
      <c r="G224" s="44" t="s">
        <v>603</v>
      </c>
      <c r="H224" s="44" t="s">
        <v>598</v>
      </c>
      <c r="I224" s="45"/>
    </row>
    <row r="225" spans="1:9" ht="15">
      <c r="A225" s="44">
        <v>220</v>
      </c>
      <c r="B225" s="44" t="s">
        <v>604</v>
      </c>
      <c r="C225" s="44" t="s">
        <v>350</v>
      </c>
      <c r="D225" s="44" t="s">
        <v>125</v>
      </c>
      <c r="E225" s="44">
        <v>577</v>
      </c>
      <c r="F225" s="44">
        <v>11</v>
      </c>
      <c r="G225" s="44" t="s">
        <v>605</v>
      </c>
      <c r="H225" s="44" t="s">
        <v>606</v>
      </c>
      <c r="I225" s="45" t="s">
        <v>607</v>
      </c>
    </row>
    <row r="226" spans="1:9" ht="15">
      <c r="A226" s="44">
        <v>221</v>
      </c>
      <c r="B226" s="44" t="s">
        <v>604</v>
      </c>
      <c r="C226" s="44" t="s">
        <v>350</v>
      </c>
      <c r="D226" s="44" t="s">
        <v>125</v>
      </c>
      <c r="E226" s="44">
        <v>577</v>
      </c>
      <c r="F226" s="44">
        <v>22</v>
      </c>
      <c r="G226" s="44" t="s">
        <v>608</v>
      </c>
      <c r="H226" s="44" t="s">
        <v>609</v>
      </c>
      <c r="I226" s="45" t="s">
        <v>610</v>
      </c>
    </row>
    <row r="227" spans="1:9" ht="15">
      <c r="A227" s="44">
        <v>222</v>
      </c>
      <c r="B227" s="44" t="s">
        <v>604</v>
      </c>
      <c r="C227" s="44" t="s">
        <v>350</v>
      </c>
      <c r="D227" s="44" t="s">
        <v>125</v>
      </c>
      <c r="E227" s="44">
        <v>577</v>
      </c>
      <c r="F227" s="44">
        <v>33</v>
      </c>
      <c r="G227" s="44" t="s">
        <v>611</v>
      </c>
      <c r="H227" s="44" t="s">
        <v>612</v>
      </c>
      <c r="I227" s="45" t="s">
        <v>613</v>
      </c>
    </row>
    <row r="228" spans="1:9" ht="15">
      <c r="A228" s="44">
        <v>223</v>
      </c>
      <c r="B228" s="44" t="s">
        <v>604</v>
      </c>
      <c r="C228" s="44" t="s">
        <v>350</v>
      </c>
      <c r="D228" s="44" t="s">
        <v>125</v>
      </c>
      <c r="E228" s="44">
        <v>577</v>
      </c>
      <c r="F228" s="44">
        <v>44</v>
      </c>
      <c r="G228" s="44" t="s">
        <v>614</v>
      </c>
      <c r="H228" s="44" t="s">
        <v>615</v>
      </c>
      <c r="I228" s="45" t="s">
        <v>616</v>
      </c>
    </row>
    <row r="229" spans="1:9" ht="15">
      <c r="A229" s="44">
        <v>224</v>
      </c>
      <c r="B229" s="44" t="s">
        <v>617</v>
      </c>
      <c r="C229" s="44" t="s">
        <v>292</v>
      </c>
      <c r="D229" s="44" t="s">
        <v>125</v>
      </c>
      <c r="E229" s="44">
        <v>560</v>
      </c>
      <c r="F229" s="44">
        <v>1</v>
      </c>
      <c r="G229" s="46" t="s">
        <v>618</v>
      </c>
      <c r="H229" s="46" t="s">
        <v>619</v>
      </c>
      <c r="I229" s="45"/>
    </row>
    <row r="230" spans="1:9" ht="15">
      <c r="A230" s="44">
        <v>225</v>
      </c>
      <c r="B230" s="44" t="s">
        <v>617</v>
      </c>
      <c r="C230" s="44" t="s">
        <v>292</v>
      </c>
      <c r="D230" s="44" t="s">
        <v>125</v>
      </c>
      <c r="E230" s="44">
        <v>561</v>
      </c>
      <c r="F230" s="44">
        <v>1</v>
      </c>
      <c r="G230" s="46" t="s">
        <v>620</v>
      </c>
      <c r="H230" s="46" t="s">
        <v>621</v>
      </c>
      <c r="I230" s="45"/>
    </row>
    <row r="231" spans="1:9" ht="15">
      <c r="A231" s="44">
        <v>226</v>
      </c>
      <c r="B231" s="44" t="s">
        <v>617</v>
      </c>
      <c r="C231" s="44" t="s">
        <v>124</v>
      </c>
      <c r="D231" s="44" t="s">
        <v>125</v>
      </c>
      <c r="E231" s="44">
        <v>96</v>
      </c>
      <c r="F231" s="44">
        <v>1</v>
      </c>
      <c r="G231" s="44" t="s">
        <v>622</v>
      </c>
      <c r="H231" s="44" t="s">
        <v>623</v>
      </c>
      <c r="I231" s="45"/>
    </row>
    <row r="232" spans="1:9" ht="30">
      <c r="A232" s="44">
        <v>227</v>
      </c>
      <c r="B232" s="44" t="s">
        <v>617</v>
      </c>
      <c r="C232" s="44" t="s">
        <v>124</v>
      </c>
      <c r="D232" s="44" t="s">
        <v>125</v>
      </c>
      <c r="E232" s="44">
        <v>96</v>
      </c>
      <c r="F232" s="44">
        <v>2</v>
      </c>
      <c r="G232" s="44" t="s">
        <v>624</v>
      </c>
      <c r="H232" s="44" t="s">
        <v>625</v>
      </c>
      <c r="I232" s="45" t="s">
        <v>626</v>
      </c>
    </row>
    <row r="233" spans="1:9" ht="15">
      <c r="A233" s="44">
        <v>228</v>
      </c>
      <c r="B233" s="44" t="s">
        <v>617</v>
      </c>
      <c r="C233" s="44" t="s">
        <v>124</v>
      </c>
      <c r="D233" s="44" t="s">
        <v>125</v>
      </c>
      <c r="E233" s="44">
        <v>96</v>
      </c>
      <c r="F233" s="44">
        <v>3</v>
      </c>
      <c r="G233" s="44" t="s">
        <v>627</v>
      </c>
      <c r="H233" s="44" t="s">
        <v>619</v>
      </c>
      <c r="I233" s="45"/>
    </row>
    <row r="234" spans="1:9" ht="15">
      <c r="A234" s="44">
        <v>229</v>
      </c>
      <c r="B234" s="44" t="s">
        <v>617</v>
      </c>
      <c r="C234" s="44" t="s">
        <v>124</v>
      </c>
      <c r="D234" s="44" t="s">
        <v>125</v>
      </c>
      <c r="E234" s="44">
        <v>96</v>
      </c>
      <c r="F234" s="44">
        <v>4</v>
      </c>
      <c r="G234" s="44" t="s">
        <v>628</v>
      </c>
      <c r="H234" s="44" t="s">
        <v>629</v>
      </c>
      <c r="I234" s="45"/>
    </row>
    <row r="235" spans="1:9" ht="15">
      <c r="A235" s="44">
        <v>230</v>
      </c>
      <c r="B235" s="44" t="s">
        <v>617</v>
      </c>
      <c r="C235" s="44" t="s">
        <v>124</v>
      </c>
      <c r="D235" s="44" t="s">
        <v>125</v>
      </c>
      <c r="E235" s="44">
        <v>96</v>
      </c>
      <c r="F235" s="44">
        <v>5</v>
      </c>
      <c r="G235" s="44" t="s">
        <v>630</v>
      </c>
      <c r="H235" s="44" t="s">
        <v>619</v>
      </c>
      <c r="I235" s="45"/>
    </row>
    <row r="236" spans="1:9" ht="30">
      <c r="A236" s="44">
        <v>231</v>
      </c>
      <c r="B236" s="44" t="s">
        <v>617</v>
      </c>
      <c r="C236" s="44" t="s">
        <v>124</v>
      </c>
      <c r="D236" s="44" t="s">
        <v>125</v>
      </c>
      <c r="E236" s="44">
        <v>97</v>
      </c>
      <c r="F236" s="44">
        <v>1</v>
      </c>
      <c r="G236" s="44" t="s">
        <v>631</v>
      </c>
      <c r="H236" s="44" t="s">
        <v>621</v>
      </c>
      <c r="I236" s="45" t="s">
        <v>632</v>
      </c>
    </row>
    <row r="237" spans="1:9" ht="30">
      <c r="A237" s="44">
        <v>232</v>
      </c>
      <c r="B237" s="44" t="s">
        <v>617</v>
      </c>
      <c r="C237" s="44" t="s">
        <v>124</v>
      </c>
      <c r="D237" s="44" t="s">
        <v>125</v>
      </c>
      <c r="E237" s="44">
        <v>97</v>
      </c>
      <c r="F237" s="44">
        <v>2</v>
      </c>
      <c r="G237" s="46" t="s">
        <v>633</v>
      </c>
      <c r="H237" s="44" t="s">
        <v>634</v>
      </c>
      <c r="I237" s="45" t="s">
        <v>635</v>
      </c>
    </row>
    <row r="238" spans="1:9" ht="15">
      <c r="A238" s="44">
        <v>233</v>
      </c>
      <c r="B238" s="44" t="s">
        <v>617</v>
      </c>
      <c r="C238" s="44" t="s">
        <v>124</v>
      </c>
      <c r="D238" s="44" t="s">
        <v>125</v>
      </c>
      <c r="E238" s="44">
        <v>97</v>
      </c>
      <c r="F238" s="44">
        <v>3</v>
      </c>
      <c r="G238" s="44" t="s">
        <v>636</v>
      </c>
      <c r="H238" s="44" t="s">
        <v>637</v>
      </c>
      <c r="I238" s="45" t="s">
        <v>637</v>
      </c>
    </row>
    <row r="239" spans="1:9" ht="15">
      <c r="A239" s="44">
        <v>234</v>
      </c>
      <c r="B239" s="44" t="s">
        <v>617</v>
      </c>
      <c r="C239" s="44" t="s">
        <v>124</v>
      </c>
      <c r="D239" s="44" t="s">
        <v>125</v>
      </c>
      <c r="E239" s="44">
        <v>97</v>
      </c>
      <c r="F239" s="44">
        <v>4</v>
      </c>
      <c r="G239" s="44" t="s">
        <v>638</v>
      </c>
      <c r="H239" s="44" t="s">
        <v>639</v>
      </c>
      <c r="I239" s="45" t="s">
        <v>639</v>
      </c>
    </row>
    <row r="240" spans="1:9" ht="15">
      <c r="A240" s="44">
        <v>235</v>
      </c>
      <c r="B240" s="44" t="s">
        <v>617</v>
      </c>
      <c r="C240" s="44" t="s">
        <v>124</v>
      </c>
      <c r="D240" s="44" t="s">
        <v>125</v>
      </c>
      <c r="E240" s="44">
        <v>97</v>
      </c>
      <c r="F240" s="44">
        <v>5</v>
      </c>
      <c r="G240" s="46" t="s">
        <v>640</v>
      </c>
      <c r="H240" s="46" t="s">
        <v>621</v>
      </c>
      <c r="I240" s="45"/>
    </row>
    <row r="241" spans="1:9" ht="30">
      <c r="A241" s="44">
        <v>236</v>
      </c>
      <c r="B241" s="44" t="s">
        <v>641</v>
      </c>
      <c r="C241" s="44" t="s">
        <v>641</v>
      </c>
      <c r="D241" s="44" t="s">
        <v>125</v>
      </c>
      <c r="E241" s="44">
        <v>81</v>
      </c>
      <c r="F241" s="44">
        <v>1</v>
      </c>
      <c r="G241" s="44" t="s">
        <v>642</v>
      </c>
      <c r="H241" s="44" t="s">
        <v>643</v>
      </c>
      <c r="I241" s="45" t="s">
        <v>644</v>
      </c>
    </row>
    <row r="242" spans="1:9" ht="30">
      <c r="A242" s="44">
        <v>237</v>
      </c>
      <c r="B242" s="44" t="s">
        <v>641</v>
      </c>
      <c r="C242" s="44" t="s">
        <v>641</v>
      </c>
      <c r="D242" s="44" t="s">
        <v>125</v>
      </c>
      <c r="E242" s="44">
        <v>81</v>
      </c>
      <c r="F242" s="44">
        <v>2</v>
      </c>
      <c r="G242" s="44" t="s">
        <v>645</v>
      </c>
      <c r="H242" s="44" t="s">
        <v>643</v>
      </c>
      <c r="I242" s="45" t="s">
        <v>646</v>
      </c>
    </row>
    <row r="243" spans="1:9" ht="15">
      <c r="A243" s="44">
        <v>238</v>
      </c>
      <c r="B243" s="44" t="s">
        <v>641</v>
      </c>
      <c r="C243" s="44" t="s">
        <v>641</v>
      </c>
      <c r="D243" s="44" t="s">
        <v>125</v>
      </c>
      <c r="E243" s="44">
        <v>81</v>
      </c>
      <c r="F243" s="44">
        <v>3</v>
      </c>
      <c r="G243" s="44" t="s">
        <v>647</v>
      </c>
      <c r="H243" s="44" t="s">
        <v>643</v>
      </c>
      <c r="I243" s="45" t="s">
        <v>648</v>
      </c>
    </row>
    <row r="244" spans="1:9" ht="15">
      <c r="A244" s="44">
        <v>239</v>
      </c>
      <c r="B244" s="44" t="s">
        <v>641</v>
      </c>
      <c r="C244" s="44" t="s">
        <v>641</v>
      </c>
      <c r="D244" s="44" t="s">
        <v>125</v>
      </c>
      <c r="E244" s="44">
        <v>81</v>
      </c>
      <c r="F244" s="44">
        <v>4</v>
      </c>
      <c r="G244" s="44" t="s">
        <v>649</v>
      </c>
      <c r="H244" s="44" t="s">
        <v>643</v>
      </c>
      <c r="I244" s="45" t="s">
        <v>650</v>
      </c>
    </row>
    <row r="245" spans="1:9" ht="15">
      <c r="A245" s="44">
        <v>240</v>
      </c>
      <c r="B245" s="44" t="s">
        <v>641</v>
      </c>
      <c r="C245" s="44" t="s">
        <v>641</v>
      </c>
      <c r="D245" s="44" t="s">
        <v>125</v>
      </c>
      <c r="E245" s="44">
        <v>81</v>
      </c>
      <c r="F245" s="44">
        <v>5</v>
      </c>
      <c r="G245" s="44" t="s">
        <v>651</v>
      </c>
      <c r="H245" s="44" t="s">
        <v>643</v>
      </c>
      <c r="I245" s="45" t="s">
        <v>652</v>
      </c>
    </row>
    <row r="246" spans="1:9" ht="15">
      <c r="A246" s="44">
        <v>241</v>
      </c>
      <c r="B246" s="44" t="s">
        <v>641</v>
      </c>
      <c r="C246" s="44" t="s">
        <v>641</v>
      </c>
      <c r="D246" s="44" t="s">
        <v>125</v>
      </c>
      <c r="E246" s="44">
        <v>81</v>
      </c>
      <c r="F246" s="44">
        <v>6</v>
      </c>
      <c r="G246" s="46" t="s">
        <v>653</v>
      </c>
      <c r="H246" s="46" t="s">
        <v>643</v>
      </c>
      <c r="I246" s="45"/>
    </row>
    <row r="247" spans="1:9" ht="15">
      <c r="A247" s="44">
        <v>242</v>
      </c>
      <c r="B247" s="44" t="s">
        <v>641</v>
      </c>
      <c r="C247" s="44" t="s">
        <v>641</v>
      </c>
      <c r="D247" s="44" t="s">
        <v>125</v>
      </c>
      <c r="E247" s="44">
        <v>82</v>
      </c>
      <c r="F247" s="44">
        <v>1</v>
      </c>
      <c r="G247" s="44" t="s">
        <v>654</v>
      </c>
      <c r="H247" s="44" t="s">
        <v>643</v>
      </c>
      <c r="I247" s="45" t="s">
        <v>655</v>
      </c>
    </row>
    <row r="248" spans="1:9" ht="15">
      <c r="A248" s="44">
        <v>243</v>
      </c>
      <c r="B248" s="44" t="s">
        <v>641</v>
      </c>
      <c r="C248" s="44" t="s">
        <v>641</v>
      </c>
      <c r="D248" s="44" t="s">
        <v>125</v>
      </c>
      <c r="E248" s="44">
        <v>82</v>
      </c>
      <c r="F248" s="44">
        <v>2</v>
      </c>
      <c r="G248" s="44" t="s">
        <v>656</v>
      </c>
      <c r="H248" s="44" t="s">
        <v>643</v>
      </c>
      <c r="I248" s="45" t="s">
        <v>657</v>
      </c>
    </row>
    <row r="249" spans="1:9" ht="15">
      <c r="A249" s="44">
        <v>244</v>
      </c>
      <c r="B249" s="44" t="s">
        <v>641</v>
      </c>
      <c r="C249" s="44" t="s">
        <v>641</v>
      </c>
      <c r="D249" s="44" t="s">
        <v>125</v>
      </c>
      <c r="E249" s="44">
        <v>82</v>
      </c>
      <c r="F249" s="44">
        <v>3</v>
      </c>
      <c r="G249" s="44" t="s">
        <v>658</v>
      </c>
      <c r="H249" s="44" t="s">
        <v>643</v>
      </c>
      <c r="I249" s="45" t="s">
        <v>659</v>
      </c>
    </row>
    <row r="250" spans="1:9" ht="15">
      <c r="A250" s="44">
        <v>245</v>
      </c>
      <c r="B250" s="44" t="s">
        <v>641</v>
      </c>
      <c r="C250" s="44" t="s">
        <v>641</v>
      </c>
      <c r="D250" s="44" t="s">
        <v>125</v>
      </c>
      <c r="E250" s="44">
        <v>82</v>
      </c>
      <c r="F250" s="44">
        <v>4</v>
      </c>
      <c r="G250" s="44" t="s">
        <v>660</v>
      </c>
      <c r="H250" s="44" t="s">
        <v>643</v>
      </c>
      <c r="I250" s="45" t="s">
        <v>661</v>
      </c>
    </row>
    <row r="251" spans="1:9" ht="15">
      <c r="A251" s="44">
        <v>246</v>
      </c>
      <c r="B251" s="44" t="s">
        <v>641</v>
      </c>
      <c r="C251" s="44" t="s">
        <v>641</v>
      </c>
      <c r="D251" s="44" t="s">
        <v>125</v>
      </c>
      <c r="E251" s="44">
        <v>82</v>
      </c>
      <c r="F251" s="44">
        <v>5</v>
      </c>
      <c r="G251" s="44" t="s">
        <v>662</v>
      </c>
      <c r="H251" s="44" t="s">
        <v>643</v>
      </c>
      <c r="I251" s="45" t="s">
        <v>663</v>
      </c>
    </row>
    <row r="252" spans="1:9" ht="15">
      <c r="A252" s="44">
        <v>247</v>
      </c>
      <c r="B252" s="44" t="s">
        <v>641</v>
      </c>
      <c r="C252" s="44" t="s">
        <v>641</v>
      </c>
      <c r="D252" s="44" t="s">
        <v>125</v>
      </c>
      <c r="E252" s="44">
        <v>83</v>
      </c>
      <c r="F252" s="44">
        <v>1</v>
      </c>
      <c r="G252" s="44" t="s">
        <v>664</v>
      </c>
      <c r="H252" s="44" t="s">
        <v>643</v>
      </c>
      <c r="I252" s="45" t="s">
        <v>665</v>
      </c>
    </row>
    <row r="253" spans="1:9" ht="30">
      <c r="A253" s="44">
        <v>248</v>
      </c>
      <c r="B253" s="44" t="s">
        <v>641</v>
      </c>
      <c r="C253" s="44" t="s">
        <v>641</v>
      </c>
      <c r="D253" s="44" t="s">
        <v>125</v>
      </c>
      <c r="E253" s="44">
        <v>83</v>
      </c>
      <c r="F253" s="44">
        <v>2</v>
      </c>
      <c r="G253" s="44" t="s">
        <v>666</v>
      </c>
      <c r="H253" s="44" t="s">
        <v>643</v>
      </c>
      <c r="I253" s="45" t="s">
        <v>667</v>
      </c>
    </row>
    <row r="254" spans="1:9" ht="15">
      <c r="A254" s="44">
        <v>249</v>
      </c>
      <c r="B254" s="44" t="s">
        <v>641</v>
      </c>
      <c r="C254" s="44" t="s">
        <v>641</v>
      </c>
      <c r="D254" s="44" t="s">
        <v>125</v>
      </c>
      <c r="E254" s="44">
        <v>83</v>
      </c>
      <c r="F254" s="44">
        <v>3</v>
      </c>
      <c r="G254" s="44" t="s">
        <v>668</v>
      </c>
      <c r="H254" s="44" t="s">
        <v>643</v>
      </c>
      <c r="I254" s="45" t="s">
        <v>669</v>
      </c>
    </row>
    <row r="255" spans="1:9" ht="15">
      <c r="A255" s="44">
        <v>250</v>
      </c>
      <c r="B255" s="44" t="s">
        <v>641</v>
      </c>
      <c r="C255" s="44" t="s">
        <v>641</v>
      </c>
      <c r="D255" s="44" t="s">
        <v>125</v>
      </c>
      <c r="E255" s="44">
        <v>83</v>
      </c>
      <c r="F255" s="44">
        <v>4</v>
      </c>
      <c r="G255" s="44" t="s">
        <v>670</v>
      </c>
      <c r="H255" s="44" t="s">
        <v>643</v>
      </c>
      <c r="I255" s="47" t="s">
        <v>671</v>
      </c>
    </row>
    <row r="256" spans="1:9" ht="15">
      <c r="A256" s="44">
        <v>251</v>
      </c>
      <c r="B256" s="44" t="s">
        <v>641</v>
      </c>
      <c r="C256" s="44" t="s">
        <v>641</v>
      </c>
      <c r="D256" s="44" t="s">
        <v>125</v>
      </c>
      <c r="E256" s="44">
        <v>83</v>
      </c>
      <c r="F256" s="44">
        <v>5</v>
      </c>
      <c r="G256" s="44" t="s">
        <v>672</v>
      </c>
      <c r="H256" s="44" t="s">
        <v>643</v>
      </c>
      <c r="I256" s="45" t="s">
        <v>673</v>
      </c>
    </row>
    <row r="257" spans="1:9" ht="15">
      <c r="A257" s="44">
        <v>252</v>
      </c>
      <c r="B257" s="44" t="s">
        <v>641</v>
      </c>
      <c r="C257" s="44" t="s">
        <v>641</v>
      </c>
      <c r="D257" s="44" t="s">
        <v>125</v>
      </c>
      <c r="E257" s="44">
        <v>83</v>
      </c>
      <c r="F257" s="44">
        <v>8</v>
      </c>
      <c r="G257" s="44" t="s">
        <v>674</v>
      </c>
      <c r="H257" s="46" t="s">
        <v>643</v>
      </c>
      <c r="I257" s="45"/>
    </row>
    <row r="258" spans="1:9" ht="15">
      <c r="A258" s="44">
        <v>253</v>
      </c>
      <c r="B258" s="44" t="s">
        <v>675</v>
      </c>
      <c r="C258" s="44" t="s">
        <v>675</v>
      </c>
      <c r="D258" s="44" t="s">
        <v>154</v>
      </c>
      <c r="E258" s="44">
        <v>51</v>
      </c>
      <c r="F258" s="44">
        <v>1</v>
      </c>
      <c r="G258" s="44" t="s">
        <v>676</v>
      </c>
      <c r="H258" s="44" t="s">
        <v>677</v>
      </c>
      <c r="I258" s="45"/>
    </row>
    <row r="259" spans="1:9" ht="15">
      <c r="A259" s="44">
        <v>254</v>
      </c>
      <c r="B259" s="44" t="s">
        <v>675</v>
      </c>
      <c r="C259" s="44" t="s">
        <v>675</v>
      </c>
      <c r="D259" s="44" t="s">
        <v>125</v>
      </c>
      <c r="E259" s="44">
        <v>51</v>
      </c>
      <c r="F259" s="44">
        <v>1</v>
      </c>
      <c r="G259" s="44" t="s">
        <v>678</v>
      </c>
      <c r="H259" s="44" t="s">
        <v>677</v>
      </c>
      <c r="I259" s="45" t="s">
        <v>679</v>
      </c>
    </row>
    <row r="260" spans="1:9" ht="15">
      <c r="A260" s="44">
        <v>255</v>
      </c>
      <c r="B260" s="44" t="s">
        <v>675</v>
      </c>
      <c r="C260" s="44" t="s">
        <v>675</v>
      </c>
      <c r="D260" s="44" t="s">
        <v>125</v>
      </c>
      <c r="E260" s="44">
        <v>51</v>
      </c>
      <c r="F260" s="44">
        <v>2</v>
      </c>
      <c r="G260" s="44" t="s">
        <v>680</v>
      </c>
      <c r="H260" s="44" t="s">
        <v>681</v>
      </c>
      <c r="I260" s="45" t="s">
        <v>682</v>
      </c>
    </row>
    <row r="261" spans="1:9" ht="15">
      <c r="A261" s="44">
        <v>256</v>
      </c>
      <c r="B261" s="44" t="s">
        <v>675</v>
      </c>
      <c r="C261" s="44" t="s">
        <v>675</v>
      </c>
      <c r="D261" s="44" t="s">
        <v>125</v>
      </c>
      <c r="E261" s="44">
        <v>51</v>
      </c>
      <c r="F261" s="44">
        <v>3</v>
      </c>
      <c r="G261" s="44" t="s">
        <v>683</v>
      </c>
      <c r="H261" s="44" t="s">
        <v>677</v>
      </c>
      <c r="I261" s="45" t="s">
        <v>684</v>
      </c>
    </row>
    <row r="262" spans="1:9" ht="15">
      <c r="A262" s="44">
        <v>257</v>
      </c>
      <c r="B262" s="44" t="s">
        <v>675</v>
      </c>
      <c r="C262" s="44" t="s">
        <v>675</v>
      </c>
      <c r="D262" s="44" t="s">
        <v>154</v>
      </c>
      <c r="E262" s="44">
        <v>52</v>
      </c>
      <c r="F262" s="44">
        <v>1</v>
      </c>
      <c r="G262" s="44" t="s">
        <v>685</v>
      </c>
      <c r="H262" s="44" t="s">
        <v>677</v>
      </c>
      <c r="I262" s="45"/>
    </row>
    <row r="263" spans="1:9" ht="15">
      <c r="A263" s="44">
        <v>258</v>
      </c>
      <c r="B263" s="44" t="s">
        <v>675</v>
      </c>
      <c r="C263" s="44" t="s">
        <v>675</v>
      </c>
      <c r="D263" s="44" t="s">
        <v>125</v>
      </c>
      <c r="E263" s="44">
        <v>52</v>
      </c>
      <c r="F263" s="44">
        <v>1</v>
      </c>
      <c r="G263" s="44" t="s">
        <v>686</v>
      </c>
      <c r="H263" s="44" t="s">
        <v>677</v>
      </c>
      <c r="I263" s="45" t="s">
        <v>687</v>
      </c>
    </row>
    <row r="264" spans="1:9" ht="15">
      <c r="A264" s="44">
        <v>259</v>
      </c>
      <c r="B264" s="44" t="s">
        <v>675</v>
      </c>
      <c r="C264" s="44" t="s">
        <v>675</v>
      </c>
      <c r="D264" s="44" t="s">
        <v>125</v>
      </c>
      <c r="E264" s="44">
        <v>52</v>
      </c>
      <c r="F264" s="44">
        <v>2</v>
      </c>
      <c r="G264" s="44" t="s">
        <v>688</v>
      </c>
      <c r="H264" s="44" t="s">
        <v>689</v>
      </c>
      <c r="I264" s="45" t="s">
        <v>690</v>
      </c>
    </row>
    <row r="265" spans="1:9" ht="15">
      <c r="A265" s="44">
        <v>260</v>
      </c>
      <c r="B265" s="44" t="s">
        <v>675</v>
      </c>
      <c r="C265" s="44" t="s">
        <v>675</v>
      </c>
      <c r="D265" s="44" t="s">
        <v>125</v>
      </c>
      <c r="E265" s="44">
        <v>52</v>
      </c>
      <c r="F265" s="44">
        <v>3</v>
      </c>
      <c r="G265" s="44" t="s">
        <v>691</v>
      </c>
      <c r="H265" s="44" t="s">
        <v>692</v>
      </c>
      <c r="I265" s="45" t="s">
        <v>693</v>
      </c>
    </row>
    <row r="266" spans="1:9" ht="60">
      <c r="A266" s="44">
        <v>261</v>
      </c>
      <c r="B266" s="44" t="s">
        <v>694</v>
      </c>
      <c r="C266" s="44" t="s">
        <v>578</v>
      </c>
      <c r="D266" s="44" t="s">
        <v>154</v>
      </c>
      <c r="E266" s="44">
        <v>31</v>
      </c>
      <c r="F266" s="44">
        <v>1</v>
      </c>
      <c r="G266" s="44" t="s">
        <v>695</v>
      </c>
      <c r="H266" s="44" t="s">
        <v>696</v>
      </c>
      <c r="I266" s="45" t="s">
        <v>697</v>
      </c>
    </row>
    <row r="267" spans="1:9" ht="30">
      <c r="A267" s="44">
        <v>262</v>
      </c>
      <c r="B267" s="44" t="s">
        <v>694</v>
      </c>
      <c r="C267" s="44" t="s">
        <v>578</v>
      </c>
      <c r="D267" s="44" t="s">
        <v>125</v>
      </c>
      <c r="E267" s="44">
        <v>31</v>
      </c>
      <c r="F267" s="44">
        <v>1</v>
      </c>
      <c r="G267" s="44" t="s">
        <v>698</v>
      </c>
      <c r="H267" s="44" t="s">
        <v>696</v>
      </c>
      <c r="I267" s="45" t="s">
        <v>699</v>
      </c>
    </row>
    <row r="268" spans="1:9" ht="15">
      <c r="A268" s="44">
        <v>263</v>
      </c>
      <c r="B268" s="44" t="s">
        <v>694</v>
      </c>
      <c r="C268" s="44" t="s">
        <v>578</v>
      </c>
      <c r="D268" s="44" t="s">
        <v>160</v>
      </c>
      <c r="E268" s="44">
        <v>31</v>
      </c>
      <c r="F268" s="44">
        <v>1</v>
      </c>
      <c r="G268" s="44" t="s">
        <v>700</v>
      </c>
      <c r="H268" s="44" t="s">
        <v>696</v>
      </c>
      <c r="I268" s="45"/>
    </row>
    <row r="269" spans="1:9" ht="30">
      <c r="A269" s="44">
        <v>264</v>
      </c>
      <c r="B269" s="44" t="s">
        <v>694</v>
      </c>
      <c r="C269" s="44" t="s">
        <v>578</v>
      </c>
      <c r="D269" s="44" t="s">
        <v>125</v>
      </c>
      <c r="E269" s="44">
        <v>31</v>
      </c>
      <c r="F269" s="44">
        <v>2</v>
      </c>
      <c r="G269" s="44" t="s">
        <v>701</v>
      </c>
      <c r="H269" s="44" t="s">
        <v>696</v>
      </c>
      <c r="I269" s="45" t="s">
        <v>702</v>
      </c>
    </row>
    <row r="270" spans="1:9" ht="30">
      <c r="A270" s="44">
        <v>265</v>
      </c>
      <c r="B270" s="44" t="s">
        <v>694</v>
      </c>
      <c r="C270" s="44" t="s">
        <v>578</v>
      </c>
      <c r="D270" s="44" t="s">
        <v>125</v>
      </c>
      <c r="E270" s="44">
        <v>31</v>
      </c>
      <c r="F270" s="44">
        <v>3</v>
      </c>
      <c r="G270" s="44" t="s">
        <v>703</v>
      </c>
      <c r="H270" s="44" t="s">
        <v>704</v>
      </c>
      <c r="I270" s="45" t="s">
        <v>705</v>
      </c>
    </row>
    <row r="271" spans="1:9" ht="15">
      <c r="A271" s="44">
        <v>266</v>
      </c>
      <c r="B271" s="44" t="s">
        <v>694</v>
      </c>
      <c r="C271" s="44" t="s">
        <v>578</v>
      </c>
      <c r="D271" s="44" t="s">
        <v>125</v>
      </c>
      <c r="E271" s="44">
        <v>31</v>
      </c>
      <c r="F271" s="44">
        <v>5</v>
      </c>
      <c r="G271" s="44" t="s">
        <v>706</v>
      </c>
      <c r="H271" s="44" t="s">
        <v>707</v>
      </c>
      <c r="I271" s="45" t="s">
        <v>707</v>
      </c>
    </row>
    <row r="272" spans="1:9" ht="15">
      <c r="A272" s="44">
        <v>267</v>
      </c>
      <c r="B272" s="44" t="s">
        <v>694</v>
      </c>
      <c r="C272" s="44" t="s">
        <v>578</v>
      </c>
      <c r="D272" s="44" t="s">
        <v>125</v>
      </c>
      <c r="E272" s="44">
        <v>31</v>
      </c>
      <c r="F272" s="44">
        <v>6</v>
      </c>
      <c r="G272" s="44" t="s">
        <v>708</v>
      </c>
      <c r="H272" s="44" t="s">
        <v>709</v>
      </c>
      <c r="I272" s="45" t="s">
        <v>709</v>
      </c>
    </row>
    <row r="273" spans="1:9" ht="255">
      <c r="A273" s="44">
        <v>268</v>
      </c>
      <c r="B273" s="44" t="s">
        <v>578</v>
      </c>
      <c r="C273" s="44" t="s">
        <v>578</v>
      </c>
      <c r="D273" s="44" t="s">
        <v>154</v>
      </c>
      <c r="E273" s="44">
        <v>65</v>
      </c>
      <c r="F273" s="44">
        <v>1</v>
      </c>
      <c r="G273" s="44" t="s">
        <v>710</v>
      </c>
      <c r="H273" s="44" t="s">
        <v>711</v>
      </c>
      <c r="I273" s="45" t="s">
        <v>712</v>
      </c>
    </row>
    <row r="274" spans="1:9" ht="210">
      <c r="A274" s="44">
        <v>269</v>
      </c>
      <c r="B274" s="44" t="s">
        <v>578</v>
      </c>
      <c r="C274" s="44" t="s">
        <v>578</v>
      </c>
      <c r="D274" s="44" t="s">
        <v>125</v>
      </c>
      <c r="E274" s="44">
        <v>65</v>
      </c>
      <c r="F274" s="44">
        <v>1</v>
      </c>
      <c r="G274" s="44" t="s">
        <v>713</v>
      </c>
      <c r="H274" s="44" t="s">
        <v>711</v>
      </c>
      <c r="I274" s="45" t="s">
        <v>714</v>
      </c>
    </row>
    <row r="275" spans="1:9" ht="195">
      <c r="A275" s="44">
        <v>270</v>
      </c>
      <c r="B275" s="44" t="s">
        <v>578</v>
      </c>
      <c r="C275" s="44" t="s">
        <v>578</v>
      </c>
      <c r="D275" s="44" t="s">
        <v>154</v>
      </c>
      <c r="E275" s="44">
        <v>65</v>
      </c>
      <c r="F275" s="44">
        <v>2</v>
      </c>
      <c r="G275" s="44" t="s">
        <v>715</v>
      </c>
      <c r="H275" s="44" t="s">
        <v>711</v>
      </c>
      <c r="I275" s="45" t="s">
        <v>716</v>
      </c>
    </row>
    <row r="276" spans="1:9" ht="195">
      <c r="A276" s="44">
        <v>271</v>
      </c>
      <c r="B276" s="44" t="s">
        <v>578</v>
      </c>
      <c r="C276" s="44" t="s">
        <v>578</v>
      </c>
      <c r="D276" s="44" t="s">
        <v>125</v>
      </c>
      <c r="E276" s="44">
        <v>65</v>
      </c>
      <c r="F276" s="44">
        <v>2</v>
      </c>
      <c r="G276" s="44" t="s">
        <v>717</v>
      </c>
      <c r="H276" s="44" t="s">
        <v>711</v>
      </c>
      <c r="I276" s="45" t="s">
        <v>718</v>
      </c>
    </row>
    <row r="277" spans="1:9" ht="195">
      <c r="A277" s="44">
        <v>272</v>
      </c>
      <c r="B277" s="44" t="s">
        <v>578</v>
      </c>
      <c r="C277" s="44" t="s">
        <v>578</v>
      </c>
      <c r="D277" s="44" t="s">
        <v>125</v>
      </c>
      <c r="E277" s="44">
        <v>65</v>
      </c>
      <c r="F277" s="44">
        <v>3</v>
      </c>
      <c r="G277" s="44" t="s">
        <v>719</v>
      </c>
      <c r="H277" s="44" t="s">
        <v>711</v>
      </c>
      <c r="I277" s="45" t="s">
        <v>720</v>
      </c>
    </row>
    <row r="278" spans="1:9" ht="15">
      <c r="A278" s="44">
        <v>273</v>
      </c>
      <c r="B278" s="44" t="s">
        <v>578</v>
      </c>
      <c r="C278" s="44" t="s">
        <v>578</v>
      </c>
      <c r="D278" s="44" t="s">
        <v>125</v>
      </c>
      <c r="E278" s="44">
        <v>65</v>
      </c>
      <c r="F278" s="44">
        <v>4</v>
      </c>
      <c r="G278" s="44" t="s">
        <v>721</v>
      </c>
      <c r="H278" s="44" t="s">
        <v>711</v>
      </c>
      <c r="I278" s="45"/>
    </row>
    <row r="279" spans="1:9" ht="15">
      <c r="A279" s="44">
        <v>274</v>
      </c>
      <c r="B279" s="44" t="s">
        <v>578</v>
      </c>
      <c r="C279" s="44" t="s">
        <v>578</v>
      </c>
      <c r="D279" s="44" t="s">
        <v>154</v>
      </c>
      <c r="E279" s="44">
        <v>66</v>
      </c>
      <c r="F279" s="44">
        <v>1</v>
      </c>
      <c r="G279" s="44" t="s">
        <v>722</v>
      </c>
      <c r="H279" s="44" t="s">
        <v>723</v>
      </c>
      <c r="I279" s="45"/>
    </row>
    <row r="280" spans="1:9" ht="45">
      <c r="A280" s="44">
        <v>275</v>
      </c>
      <c r="B280" s="44" t="s">
        <v>578</v>
      </c>
      <c r="C280" s="44" t="s">
        <v>578</v>
      </c>
      <c r="D280" s="44" t="s">
        <v>125</v>
      </c>
      <c r="E280" s="44">
        <v>66</v>
      </c>
      <c r="F280" s="44">
        <v>1</v>
      </c>
      <c r="G280" s="44" t="s">
        <v>724</v>
      </c>
      <c r="H280" s="44" t="s">
        <v>723</v>
      </c>
      <c r="I280" s="45" t="s">
        <v>725</v>
      </c>
    </row>
    <row r="281" spans="1:9" ht="45">
      <c r="A281" s="44">
        <v>276</v>
      </c>
      <c r="B281" s="44" t="s">
        <v>578</v>
      </c>
      <c r="C281" s="44" t="s">
        <v>578</v>
      </c>
      <c r="D281" s="44" t="s">
        <v>125</v>
      </c>
      <c r="E281" s="44">
        <v>66</v>
      </c>
      <c r="F281" s="44">
        <v>2</v>
      </c>
      <c r="G281" s="44" t="s">
        <v>726</v>
      </c>
      <c r="H281" s="44" t="s">
        <v>723</v>
      </c>
      <c r="I281" s="45" t="s">
        <v>727</v>
      </c>
    </row>
    <row r="282" spans="1:9" ht="45">
      <c r="A282" s="44">
        <v>277</v>
      </c>
      <c r="B282" s="44" t="s">
        <v>578</v>
      </c>
      <c r="C282" s="44" t="s">
        <v>578</v>
      </c>
      <c r="D282" s="44" t="s">
        <v>125</v>
      </c>
      <c r="E282" s="44">
        <v>66</v>
      </c>
      <c r="F282" s="44">
        <v>3</v>
      </c>
      <c r="G282" s="44" t="s">
        <v>728</v>
      </c>
      <c r="H282" s="44" t="s">
        <v>729</v>
      </c>
      <c r="I282" s="45" t="s">
        <v>730</v>
      </c>
    </row>
    <row r="283" spans="1:9" ht="15">
      <c r="A283" s="44">
        <v>278</v>
      </c>
      <c r="B283" s="44" t="s">
        <v>578</v>
      </c>
      <c r="C283" s="44" t="s">
        <v>578</v>
      </c>
      <c r="D283" s="44" t="s">
        <v>125</v>
      </c>
      <c r="E283" s="44">
        <v>66</v>
      </c>
      <c r="F283" s="44">
        <v>4</v>
      </c>
      <c r="G283" s="44" t="s">
        <v>731</v>
      </c>
      <c r="H283" s="44" t="s">
        <v>732</v>
      </c>
      <c r="I283" s="45" t="s">
        <v>733</v>
      </c>
    </row>
    <row r="284" spans="1:9" ht="15">
      <c r="A284" s="44">
        <v>279</v>
      </c>
      <c r="B284" s="44" t="s">
        <v>734</v>
      </c>
      <c r="C284" s="44" t="s">
        <v>181</v>
      </c>
      <c r="D284" s="44" t="s">
        <v>154</v>
      </c>
      <c r="E284" s="44">
        <v>403</v>
      </c>
      <c r="F284" s="44">
        <v>1</v>
      </c>
      <c r="G284" s="46" t="s">
        <v>735</v>
      </c>
      <c r="H284" s="46" t="s">
        <v>736</v>
      </c>
      <c r="I284" s="45"/>
    </row>
    <row r="285" spans="1:9" ht="15">
      <c r="A285" s="44">
        <v>280</v>
      </c>
      <c r="B285" s="44" t="s">
        <v>734</v>
      </c>
      <c r="C285" s="44" t="s">
        <v>181</v>
      </c>
      <c r="D285" s="44" t="s">
        <v>125</v>
      </c>
      <c r="E285" s="44">
        <v>403</v>
      </c>
      <c r="F285" s="44">
        <v>1</v>
      </c>
      <c r="G285" s="44" t="s">
        <v>737</v>
      </c>
      <c r="H285" s="44" t="s">
        <v>736</v>
      </c>
      <c r="I285" s="45" t="s">
        <v>736</v>
      </c>
    </row>
    <row r="286" spans="1:9" ht="15">
      <c r="A286" s="44">
        <v>281</v>
      </c>
      <c r="B286" s="44" t="s">
        <v>734</v>
      </c>
      <c r="C286" s="44" t="s">
        <v>181</v>
      </c>
      <c r="D286" s="44" t="s">
        <v>125</v>
      </c>
      <c r="E286" s="44">
        <v>403</v>
      </c>
      <c r="F286" s="44">
        <v>2</v>
      </c>
      <c r="G286" s="44" t="s">
        <v>738</v>
      </c>
      <c r="H286" s="44" t="s">
        <v>736</v>
      </c>
      <c r="I286" s="45" t="s">
        <v>736</v>
      </c>
    </row>
    <row r="287" spans="1:9" ht="15">
      <c r="A287" s="44">
        <v>282</v>
      </c>
      <c r="B287" s="44" t="s">
        <v>734</v>
      </c>
      <c r="C287" s="44" t="s">
        <v>181</v>
      </c>
      <c r="D287" s="44" t="s">
        <v>125</v>
      </c>
      <c r="E287" s="44">
        <v>403</v>
      </c>
      <c r="F287" s="44">
        <v>3</v>
      </c>
      <c r="G287" s="44" t="s">
        <v>739</v>
      </c>
      <c r="H287" s="44" t="s">
        <v>740</v>
      </c>
      <c r="I287" s="45" t="s">
        <v>740</v>
      </c>
    </row>
    <row r="288" spans="1:9" ht="15">
      <c r="A288" s="44">
        <v>283</v>
      </c>
      <c r="B288" s="44" t="s">
        <v>734</v>
      </c>
      <c r="C288" s="44" t="s">
        <v>181</v>
      </c>
      <c r="D288" s="44" t="s">
        <v>125</v>
      </c>
      <c r="E288" s="44">
        <v>404</v>
      </c>
      <c r="F288" s="44">
        <v>1</v>
      </c>
      <c r="G288" s="44" t="s">
        <v>182</v>
      </c>
      <c r="H288" s="44" t="s">
        <v>183</v>
      </c>
      <c r="I288" s="45"/>
    </row>
    <row r="289" spans="1:9" ht="15">
      <c r="A289" s="44">
        <v>284</v>
      </c>
      <c r="B289" s="44" t="s">
        <v>734</v>
      </c>
      <c r="C289" s="44" t="s">
        <v>181</v>
      </c>
      <c r="D289" s="44" t="s">
        <v>125</v>
      </c>
      <c r="E289" s="44">
        <v>404</v>
      </c>
      <c r="F289" s="44">
        <v>2</v>
      </c>
      <c r="G289" s="44" t="s">
        <v>185</v>
      </c>
      <c r="H289" s="44" t="s">
        <v>183</v>
      </c>
      <c r="I289" s="45"/>
    </row>
    <row r="290" spans="1:9" ht="15">
      <c r="A290" s="44">
        <v>285</v>
      </c>
      <c r="B290" s="44" t="s">
        <v>734</v>
      </c>
      <c r="C290" s="44" t="s">
        <v>181</v>
      </c>
      <c r="D290" s="44" t="s">
        <v>125</v>
      </c>
      <c r="E290" s="44">
        <v>404</v>
      </c>
      <c r="F290" s="44">
        <v>3</v>
      </c>
      <c r="G290" s="44" t="s">
        <v>741</v>
      </c>
      <c r="H290" s="44" t="s">
        <v>188</v>
      </c>
      <c r="I290" s="45"/>
    </row>
    <row r="291" spans="1:9" ht="15">
      <c r="A291" s="44">
        <v>286</v>
      </c>
      <c r="B291" s="44" t="s">
        <v>734</v>
      </c>
      <c r="C291" s="44" t="s">
        <v>181</v>
      </c>
      <c r="D291" s="44" t="s">
        <v>125</v>
      </c>
      <c r="E291" s="44">
        <v>404</v>
      </c>
      <c r="F291" s="44">
        <v>4</v>
      </c>
      <c r="G291" s="44" t="s">
        <v>190</v>
      </c>
      <c r="H291" s="44" t="s">
        <v>191</v>
      </c>
      <c r="I291" s="45"/>
    </row>
    <row r="292" spans="1:9" ht="15">
      <c r="A292" s="44">
        <v>287</v>
      </c>
      <c r="B292" s="44" t="s">
        <v>734</v>
      </c>
      <c r="C292" s="44" t="s">
        <v>181</v>
      </c>
      <c r="D292" s="44" t="s">
        <v>125</v>
      </c>
      <c r="E292" s="44">
        <v>405</v>
      </c>
      <c r="F292" s="44">
        <v>1</v>
      </c>
      <c r="G292" s="44" t="s">
        <v>742</v>
      </c>
      <c r="H292" s="44" t="s">
        <v>560</v>
      </c>
      <c r="I292" s="45"/>
    </row>
    <row r="293" spans="1:9" ht="15">
      <c r="A293" s="44">
        <v>288</v>
      </c>
      <c r="B293" s="44" t="s">
        <v>734</v>
      </c>
      <c r="C293" s="44" t="s">
        <v>181</v>
      </c>
      <c r="D293" s="44" t="s">
        <v>125</v>
      </c>
      <c r="E293" s="44">
        <v>405</v>
      </c>
      <c r="F293" s="44">
        <v>2</v>
      </c>
      <c r="G293" s="44" t="s">
        <v>743</v>
      </c>
      <c r="H293" s="44" t="s">
        <v>560</v>
      </c>
      <c r="I293" s="45"/>
    </row>
    <row r="294" spans="1:9" ht="15">
      <c r="A294" s="44">
        <v>289</v>
      </c>
      <c r="B294" s="44" t="s">
        <v>734</v>
      </c>
      <c r="C294" s="44" t="s">
        <v>181</v>
      </c>
      <c r="D294" s="44" t="s">
        <v>125</v>
      </c>
      <c r="E294" s="44">
        <v>405</v>
      </c>
      <c r="F294" s="44">
        <v>3</v>
      </c>
      <c r="G294" s="44" t="s">
        <v>744</v>
      </c>
      <c r="H294" s="44" t="s">
        <v>560</v>
      </c>
      <c r="I294" s="45"/>
    </row>
    <row r="295" spans="1:9" ht="15">
      <c r="A295" s="44">
        <v>290</v>
      </c>
      <c r="B295" s="44" t="s">
        <v>734</v>
      </c>
      <c r="C295" s="44" t="s">
        <v>181</v>
      </c>
      <c r="D295" s="44" t="s">
        <v>125</v>
      </c>
      <c r="E295" s="44">
        <v>405</v>
      </c>
      <c r="F295" s="44">
        <v>4</v>
      </c>
      <c r="G295" s="44" t="s">
        <v>745</v>
      </c>
      <c r="H295" s="44" t="s">
        <v>560</v>
      </c>
      <c r="I295" s="45"/>
    </row>
    <row r="296" spans="1:9" ht="15">
      <c r="A296" s="44">
        <v>291</v>
      </c>
      <c r="B296" s="44" t="s">
        <v>734</v>
      </c>
      <c r="C296" s="44" t="s">
        <v>181</v>
      </c>
      <c r="D296" s="44" t="s">
        <v>125</v>
      </c>
      <c r="E296" s="44">
        <v>405</v>
      </c>
      <c r="F296" s="44">
        <v>5</v>
      </c>
      <c r="G296" s="44" t="s">
        <v>746</v>
      </c>
      <c r="H296" s="44" t="s">
        <v>560</v>
      </c>
      <c r="I296" s="45"/>
    </row>
    <row r="297" spans="1:9" ht="45">
      <c r="A297" s="44">
        <v>292</v>
      </c>
      <c r="B297" s="44" t="s">
        <v>734</v>
      </c>
      <c r="C297" s="44" t="s">
        <v>181</v>
      </c>
      <c r="D297" s="44" t="s">
        <v>125</v>
      </c>
      <c r="E297" s="44">
        <v>406</v>
      </c>
      <c r="F297" s="44">
        <v>1</v>
      </c>
      <c r="G297" s="44" t="s">
        <v>747</v>
      </c>
      <c r="H297" s="44" t="s">
        <v>748</v>
      </c>
      <c r="I297" s="45" t="s">
        <v>749</v>
      </c>
    </row>
    <row r="298" spans="1:9" ht="75">
      <c r="A298" s="44">
        <v>293</v>
      </c>
      <c r="B298" s="44" t="s">
        <v>734</v>
      </c>
      <c r="C298" s="44" t="s">
        <v>181</v>
      </c>
      <c r="D298" s="44" t="s">
        <v>125</v>
      </c>
      <c r="E298" s="44">
        <v>406</v>
      </c>
      <c r="F298" s="44">
        <v>2</v>
      </c>
      <c r="G298" s="44" t="s">
        <v>750</v>
      </c>
      <c r="H298" s="44" t="s">
        <v>751</v>
      </c>
      <c r="I298" s="45" t="s">
        <v>752</v>
      </c>
    </row>
    <row r="299" spans="1:9" ht="15">
      <c r="A299" s="44">
        <v>294</v>
      </c>
      <c r="B299" s="44" t="s">
        <v>734</v>
      </c>
      <c r="C299" s="44" t="s">
        <v>181</v>
      </c>
      <c r="D299" s="44" t="s">
        <v>125</v>
      </c>
      <c r="E299" s="44">
        <v>406</v>
      </c>
      <c r="F299" s="44">
        <v>3</v>
      </c>
      <c r="G299" s="44" t="s">
        <v>753</v>
      </c>
      <c r="H299" s="44" t="s">
        <v>754</v>
      </c>
      <c r="I299" s="45" t="s">
        <v>755</v>
      </c>
    </row>
    <row r="300" spans="1:9" ht="90">
      <c r="A300" s="44">
        <v>295</v>
      </c>
      <c r="B300" s="44" t="s">
        <v>734</v>
      </c>
      <c r="C300" s="44" t="s">
        <v>181</v>
      </c>
      <c r="D300" s="44" t="s">
        <v>125</v>
      </c>
      <c r="E300" s="44">
        <v>406</v>
      </c>
      <c r="F300" s="44">
        <v>4</v>
      </c>
      <c r="G300" s="44" t="s">
        <v>756</v>
      </c>
      <c r="H300" s="44" t="s">
        <v>757</v>
      </c>
      <c r="I300" s="45" t="s">
        <v>758</v>
      </c>
    </row>
    <row r="301" spans="1:9" ht="45">
      <c r="A301" s="44">
        <v>296</v>
      </c>
      <c r="B301" s="44" t="s">
        <v>734</v>
      </c>
      <c r="C301" s="44" t="s">
        <v>181</v>
      </c>
      <c r="D301" s="44" t="s">
        <v>125</v>
      </c>
      <c r="E301" s="44">
        <v>406</v>
      </c>
      <c r="F301" s="44">
        <v>5</v>
      </c>
      <c r="G301" s="44" t="s">
        <v>759</v>
      </c>
      <c r="H301" s="44" t="s">
        <v>760</v>
      </c>
      <c r="I301" s="45" t="s">
        <v>761</v>
      </c>
    </row>
    <row r="302" spans="1:9" ht="45">
      <c r="A302" s="44">
        <v>297</v>
      </c>
      <c r="B302" s="44" t="s">
        <v>734</v>
      </c>
      <c r="C302" s="44" t="s">
        <v>181</v>
      </c>
      <c r="D302" s="44" t="s">
        <v>125</v>
      </c>
      <c r="E302" s="44">
        <v>406</v>
      </c>
      <c r="F302" s="44">
        <v>6</v>
      </c>
      <c r="G302" s="44" t="s">
        <v>762</v>
      </c>
      <c r="H302" s="44" t="s">
        <v>763</v>
      </c>
      <c r="I302" s="45" t="s">
        <v>764</v>
      </c>
    </row>
    <row r="303" spans="1:9" ht="15">
      <c r="A303" s="44">
        <v>298</v>
      </c>
      <c r="B303" s="44" t="s">
        <v>765</v>
      </c>
      <c r="C303" s="44" t="s">
        <v>765</v>
      </c>
      <c r="D303" s="44" t="s">
        <v>154</v>
      </c>
      <c r="E303" s="44">
        <v>41</v>
      </c>
      <c r="F303" s="44">
        <v>1</v>
      </c>
      <c r="G303" s="44" t="s">
        <v>766</v>
      </c>
      <c r="H303" s="44" t="s">
        <v>767</v>
      </c>
      <c r="I303" s="45" t="s">
        <v>768</v>
      </c>
    </row>
    <row r="304" spans="1:9" ht="30">
      <c r="A304" s="44">
        <v>299</v>
      </c>
      <c r="B304" s="44" t="s">
        <v>765</v>
      </c>
      <c r="C304" s="44" t="s">
        <v>765</v>
      </c>
      <c r="D304" s="44" t="s">
        <v>154</v>
      </c>
      <c r="E304" s="44">
        <v>41</v>
      </c>
      <c r="F304" s="44">
        <v>2</v>
      </c>
      <c r="G304" s="44" t="s">
        <v>769</v>
      </c>
      <c r="H304" s="44" t="s">
        <v>767</v>
      </c>
      <c r="I304" s="45" t="s">
        <v>770</v>
      </c>
    </row>
    <row r="305" spans="1:9" ht="45">
      <c r="A305" s="44">
        <v>300</v>
      </c>
      <c r="B305" s="44" t="s">
        <v>765</v>
      </c>
      <c r="C305" s="44" t="s">
        <v>765</v>
      </c>
      <c r="D305" s="44" t="s">
        <v>154</v>
      </c>
      <c r="E305" s="44">
        <v>41</v>
      </c>
      <c r="F305" s="44">
        <v>3</v>
      </c>
      <c r="G305" s="44" t="s">
        <v>771</v>
      </c>
      <c r="H305" s="44" t="s">
        <v>772</v>
      </c>
      <c r="I305" s="45" t="s">
        <v>773</v>
      </c>
    </row>
    <row r="306" spans="1:9" ht="15">
      <c r="A306" s="44">
        <v>301</v>
      </c>
      <c r="B306" s="44" t="s">
        <v>765</v>
      </c>
      <c r="C306" s="44" t="s">
        <v>765</v>
      </c>
      <c r="D306" s="44" t="s">
        <v>154</v>
      </c>
      <c r="E306" s="44">
        <v>43</v>
      </c>
      <c r="F306" s="44">
        <v>1</v>
      </c>
      <c r="G306" s="44" t="s">
        <v>774</v>
      </c>
      <c r="H306" s="44" t="s">
        <v>775</v>
      </c>
      <c r="I306" s="45" t="s">
        <v>776</v>
      </c>
    </row>
    <row r="307" spans="1:9" ht="30">
      <c r="A307" s="44">
        <v>302</v>
      </c>
      <c r="B307" s="44" t="s">
        <v>765</v>
      </c>
      <c r="C307" s="44" t="s">
        <v>765</v>
      </c>
      <c r="D307" s="44" t="s">
        <v>154</v>
      </c>
      <c r="E307" s="44">
        <v>43</v>
      </c>
      <c r="F307" s="44">
        <v>2</v>
      </c>
      <c r="G307" s="44" t="s">
        <v>777</v>
      </c>
      <c r="H307" s="44" t="s">
        <v>778</v>
      </c>
      <c r="I307" s="45" t="s">
        <v>779</v>
      </c>
    </row>
    <row r="308" spans="1:9" ht="30">
      <c r="A308" s="44">
        <v>303</v>
      </c>
      <c r="B308" s="44" t="s">
        <v>780</v>
      </c>
      <c r="C308" s="44" t="s">
        <v>765</v>
      </c>
      <c r="D308" s="44" t="s">
        <v>154</v>
      </c>
      <c r="E308" s="44">
        <v>66</v>
      </c>
      <c r="F308" s="44">
        <v>1</v>
      </c>
      <c r="G308" s="44" t="s">
        <v>781</v>
      </c>
      <c r="H308" s="44" t="s">
        <v>782</v>
      </c>
      <c r="I308" s="45" t="s">
        <v>783</v>
      </c>
    </row>
    <row r="309" spans="1:9" ht="30">
      <c r="A309" s="44">
        <v>304</v>
      </c>
      <c r="B309" s="44" t="s">
        <v>780</v>
      </c>
      <c r="C309" s="44" t="s">
        <v>765</v>
      </c>
      <c r="D309" s="44" t="s">
        <v>154</v>
      </c>
      <c r="E309" s="44">
        <v>66</v>
      </c>
      <c r="F309" s="44">
        <v>2</v>
      </c>
      <c r="G309" s="44" t="s">
        <v>784</v>
      </c>
      <c r="H309" s="44" t="s">
        <v>785</v>
      </c>
      <c r="I309" s="45" t="s">
        <v>786</v>
      </c>
    </row>
    <row r="310" spans="1:9" ht="30">
      <c r="A310" s="44">
        <v>305</v>
      </c>
      <c r="B310" s="44" t="s">
        <v>780</v>
      </c>
      <c r="C310" s="44" t="s">
        <v>765</v>
      </c>
      <c r="D310" s="44" t="s">
        <v>154</v>
      </c>
      <c r="E310" s="44">
        <v>66</v>
      </c>
      <c r="F310" s="44">
        <v>3</v>
      </c>
      <c r="G310" s="44" t="s">
        <v>787</v>
      </c>
      <c r="H310" s="44" t="s">
        <v>788</v>
      </c>
      <c r="I310" s="45" t="s">
        <v>789</v>
      </c>
    </row>
    <row r="311" spans="1:9" ht="30">
      <c r="A311" s="44">
        <v>306</v>
      </c>
      <c r="B311" s="44" t="s">
        <v>780</v>
      </c>
      <c r="C311" s="44" t="s">
        <v>765</v>
      </c>
      <c r="D311" s="44" t="s">
        <v>154</v>
      </c>
      <c r="E311" s="44">
        <v>68</v>
      </c>
      <c r="F311" s="44">
        <v>1</v>
      </c>
      <c r="G311" s="44" t="s">
        <v>790</v>
      </c>
      <c r="H311" s="44" t="s">
        <v>791</v>
      </c>
      <c r="I311" s="45" t="s">
        <v>792</v>
      </c>
    </row>
    <row r="312" spans="1:9" ht="45">
      <c r="A312" s="44">
        <v>307</v>
      </c>
      <c r="B312" s="44" t="s">
        <v>793</v>
      </c>
      <c r="C312" s="44" t="s">
        <v>138</v>
      </c>
      <c r="D312" s="44" t="s">
        <v>154</v>
      </c>
      <c r="E312" s="44">
        <v>206</v>
      </c>
      <c r="F312" s="44">
        <v>1</v>
      </c>
      <c r="G312" s="44" t="s">
        <v>794</v>
      </c>
      <c r="H312" s="44" t="s">
        <v>795</v>
      </c>
      <c r="I312" s="45" t="s">
        <v>796</v>
      </c>
    </row>
    <row r="313" spans="1:9" ht="30">
      <c r="A313" s="44">
        <v>308</v>
      </c>
      <c r="B313" s="44" t="s">
        <v>793</v>
      </c>
      <c r="C313" s="44" t="s">
        <v>138</v>
      </c>
      <c r="D313" s="44" t="s">
        <v>125</v>
      </c>
      <c r="E313" s="44">
        <v>206</v>
      </c>
      <c r="F313" s="44">
        <v>1</v>
      </c>
      <c r="G313" s="44" t="s">
        <v>797</v>
      </c>
      <c r="H313" s="44" t="s">
        <v>795</v>
      </c>
      <c r="I313" s="45" t="s">
        <v>798</v>
      </c>
    </row>
    <row r="314" spans="1:9" ht="15">
      <c r="A314" s="44">
        <v>309</v>
      </c>
      <c r="B314" s="44" t="s">
        <v>793</v>
      </c>
      <c r="C314" s="44" t="s">
        <v>138</v>
      </c>
      <c r="D314" s="44" t="s">
        <v>125</v>
      </c>
      <c r="E314" s="44">
        <v>206</v>
      </c>
      <c r="F314" s="44">
        <v>2</v>
      </c>
      <c r="G314" s="44" t="s">
        <v>799</v>
      </c>
      <c r="H314" s="44" t="s">
        <v>795</v>
      </c>
      <c r="I314" s="45"/>
    </row>
    <row r="315" spans="1:9" ht="30">
      <c r="A315" s="44">
        <v>310</v>
      </c>
      <c r="B315" s="44" t="s">
        <v>793</v>
      </c>
      <c r="C315" s="44" t="s">
        <v>138</v>
      </c>
      <c r="D315" s="44" t="s">
        <v>125</v>
      </c>
      <c r="E315" s="44">
        <v>206</v>
      </c>
      <c r="F315" s="44">
        <v>3</v>
      </c>
      <c r="G315" s="44" t="s">
        <v>800</v>
      </c>
      <c r="H315" s="44" t="s">
        <v>801</v>
      </c>
      <c r="I315" s="45" t="s">
        <v>802</v>
      </c>
    </row>
    <row r="316" spans="1:9" ht="15">
      <c r="A316" s="44">
        <v>311</v>
      </c>
      <c r="B316" s="44" t="s">
        <v>793</v>
      </c>
      <c r="C316" s="44" t="s">
        <v>138</v>
      </c>
      <c r="D316" s="44" t="s">
        <v>125</v>
      </c>
      <c r="E316" s="44">
        <v>206</v>
      </c>
      <c r="F316" s="44">
        <v>4</v>
      </c>
      <c r="G316" s="44" t="s">
        <v>803</v>
      </c>
      <c r="H316" s="44" t="s">
        <v>804</v>
      </c>
      <c r="I316" s="45" t="s">
        <v>805</v>
      </c>
    </row>
    <row r="317" spans="1:9" ht="15">
      <c r="A317" s="44">
        <v>312</v>
      </c>
      <c r="B317" s="44" t="s">
        <v>806</v>
      </c>
      <c r="C317" s="44" t="s">
        <v>181</v>
      </c>
      <c r="D317" s="44" t="s">
        <v>125</v>
      </c>
      <c r="E317" s="44">
        <v>74</v>
      </c>
      <c r="F317" s="44">
        <v>1</v>
      </c>
      <c r="G317" s="44" t="s">
        <v>807</v>
      </c>
      <c r="H317" s="44" t="s">
        <v>808</v>
      </c>
      <c r="I317" s="45" t="s">
        <v>809</v>
      </c>
    </row>
    <row r="318" spans="1:9" ht="30">
      <c r="A318" s="44">
        <v>313</v>
      </c>
      <c r="B318" s="44" t="s">
        <v>806</v>
      </c>
      <c r="C318" s="44" t="s">
        <v>181</v>
      </c>
      <c r="D318" s="44" t="s">
        <v>125</v>
      </c>
      <c r="E318" s="44">
        <v>74</v>
      </c>
      <c r="F318" s="44">
        <v>2</v>
      </c>
      <c r="G318" s="44" t="s">
        <v>810</v>
      </c>
      <c r="H318" s="44" t="s">
        <v>811</v>
      </c>
      <c r="I318" s="45" t="s">
        <v>812</v>
      </c>
    </row>
    <row r="319" spans="1:9" ht="15">
      <c r="A319" s="44">
        <v>314</v>
      </c>
      <c r="B319" s="44" t="s">
        <v>806</v>
      </c>
      <c r="C319" s="44" t="s">
        <v>181</v>
      </c>
      <c r="D319" s="44" t="s">
        <v>125</v>
      </c>
      <c r="E319" s="44">
        <v>74</v>
      </c>
      <c r="F319" s="44">
        <v>3</v>
      </c>
      <c r="G319" s="44" t="s">
        <v>813</v>
      </c>
      <c r="H319" s="44" t="s">
        <v>814</v>
      </c>
      <c r="I319" s="45" t="s">
        <v>815</v>
      </c>
    </row>
    <row r="320" spans="1:9" ht="15">
      <c r="A320" s="44">
        <v>315</v>
      </c>
      <c r="B320" s="44" t="s">
        <v>806</v>
      </c>
      <c r="C320" s="44" t="s">
        <v>181</v>
      </c>
      <c r="D320" s="44" t="s">
        <v>125</v>
      </c>
      <c r="E320" s="44">
        <v>74</v>
      </c>
      <c r="F320" s="44">
        <v>4</v>
      </c>
      <c r="G320" s="44" t="s">
        <v>816</v>
      </c>
      <c r="H320" s="44" t="s">
        <v>817</v>
      </c>
      <c r="I320" s="45" t="s">
        <v>818</v>
      </c>
    </row>
    <row r="321" spans="1:9" ht="15">
      <c r="A321" s="44">
        <v>316</v>
      </c>
      <c r="B321" s="44" t="s">
        <v>806</v>
      </c>
      <c r="C321" s="44" t="s">
        <v>181</v>
      </c>
      <c r="D321" s="44" t="s">
        <v>125</v>
      </c>
      <c r="E321" s="44">
        <v>74</v>
      </c>
      <c r="F321" s="44">
        <v>5</v>
      </c>
      <c r="G321" s="44" t="s">
        <v>819</v>
      </c>
      <c r="H321" s="44" t="s">
        <v>820</v>
      </c>
      <c r="I321" s="45" t="s">
        <v>821</v>
      </c>
    </row>
    <row r="322" spans="1:9" ht="15">
      <c r="A322" s="44">
        <v>317</v>
      </c>
      <c r="B322" s="44" t="s">
        <v>806</v>
      </c>
      <c r="C322" s="44" t="s">
        <v>181</v>
      </c>
      <c r="D322" s="44" t="s">
        <v>125</v>
      </c>
      <c r="E322" s="44">
        <v>74</v>
      </c>
      <c r="F322" s="44">
        <v>6</v>
      </c>
      <c r="G322" s="44" t="s">
        <v>822</v>
      </c>
      <c r="H322" s="44" t="s">
        <v>823</v>
      </c>
      <c r="I322" s="45" t="s">
        <v>823</v>
      </c>
    </row>
    <row r="323" spans="1:9" ht="15">
      <c r="A323" s="44">
        <v>318</v>
      </c>
      <c r="B323" s="44" t="s">
        <v>806</v>
      </c>
      <c r="C323" s="44" t="s">
        <v>181</v>
      </c>
      <c r="D323" s="44" t="s">
        <v>125</v>
      </c>
      <c r="E323" s="44">
        <v>74</v>
      </c>
      <c r="F323" s="44">
        <v>7</v>
      </c>
      <c r="G323" s="46" t="s">
        <v>824</v>
      </c>
      <c r="H323" s="46" t="s">
        <v>823</v>
      </c>
      <c r="I323" s="45" t="s">
        <v>825</v>
      </c>
    </row>
    <row r="324" spans="1:9" ht="45">
      <c r="A324" s="44">
        <v>319</v>
      </c>
      <c r="B324" s="44" t="s">
        <v>826</v>
      </c>
      <c r="C324" s="44" t="s">
        <v>826</v>
      </c>
      <c r="D324" s="44" t="s">
        <v>125</v>
      </c>
      <c r="E324" s="44">
        <v>10</v>
      </c>
      <c r="F324" s="44">
        <v>1</v>
      </c>
      <c r="G324" s="44" t="s">
        <v>827</v>
      </c>
      <c r="H324" s="44" t="s">
        <v>828</v>
      </c>
      <c r="I324" s="45" t="s">
        <v>829</v>
      </c>
    </row>
    <row r="325" spans="1:9" ht="60">
      <c r="A325" s="44">
        <v>320</v>
      </c>
      <c r="B325" s="44" t="s">
        <v>826</v>
      </c>
      <c r="C325" s="44" t="s">
        <v>826</v>
      </c>
      <c r="D325" s="44" t="s">
        <v>154</v>
      </c>
      <c r="E325" s="44">
        <v>10</v>
      </c>
      <c r="F325" s="44">
        <v>1</v>
      </c>
      <c r="G325" s="44" t="s">
        <v>830</v>
      </c>
      <c r="H325" s="44" t="s">
        <v>831</v>
      </c>
      <c r="I325" s="45" t="s">
        <v>832</v>
      </c>
    </row>
    <row r="326" spans="1:9" ht="75">
      <c r="A326" s="44">
        <v>321</v>
      </c>
      <c r="B326" s="44" t="s">
        <v>826</v>
      </c>
      <c r="C326" s="44" t="s">
        <v>826</v>
      </c>
      <c r="D326" s="44" t="s">
        <v>154</v>
      </c>
      <c r="E326" s="44">
        <v>10</v>
      </c>
      <c r="F326" s="44">
        <v>2</v>
      </c>
      <c r="G326" s="44" t="s">
        <v>833</v>
      </c>
      <c r="H326" s="44" t="s">
        <v>834</v>
      </c>
      <c r="I326" s="45" t="s">
        <v>835</v>
      </c>
    </row>
    <row r="327" spans="1:9" ht="45">
      <c r="A327" s="44">
        <v>322</v>
      </c>
      <c r="B327" s="44" t="s">
        <v>826</v>
      </c>
      <c r="C327" s="44" t="s">
        <v>826</v>
      </c>
      <c r="D327" s="44" t="s">
        <v>125</v>
      </c>
      <c r="E327" s="44">
        <v>10</v>
      </c>
      <c r="F327" s="44">
        <v>2</v>
      </c>
      <c r="G327" s="44" t="s">
        <v>836</v>
      </c>
      <c r="H327" s="44" t="s">
        <v>828</v>
      </c>
      <c r="I327" s="45" t="s">
        <v>837</v>
      </c>
    </row>
    <row r="328" spans="1:9" ht="75">
      <c r="A328" s="44">
        <v>323</v>
      </c>
      <c r="B328" s="44" t="s">
        <v>826</v>
      </c>
      <c r="C328" s="44" t="s">
        <v>826</v>
      </c>
      <c r="D328" s="44" t="s">
        <v>125</v>
      </c>
      <c r="E328" s="44">
        <v>10</v>
      </c>
      <c r="F328" s="44">
        <v>3</v>
      </c>
      <c r="G328" s="44" t="s">
        <v>838</v>
      </c>
      <c r="H328" s="44" t="s">
        <v>828</v>
      </c>
      <c r="I328" s="45" t="s">
        <v>839</v>
      </c>
    </row>
    <row r="329" spans="1:9" ht="15">
      <c r="A329" s="44">
        <v>324</v>
      </c>
      <c r="B329" s="44" t="s">
        <v>826</v>
      </c>
      <c r="C329" s="44" t="s">
        <v>826</v>
      </c>
      <c r="D329" s="44" t="s">
        <v>154</v>
      </c>
      <c r="E329" s="44">
        <v>12</v>
      </c>
      <c r="F329" s="44">
        <v>1</v>
      </c>
      <c r="G329" s="44" t="s">
        <v>840</v>
      </c>
      <c r="H329" s="44" t="s">
        <v>841</v>
      </c>
      <c r="I329" s="45" t="s">
        <v>842</v>
      </c>
    </row>
    <row r="330" spans="1:9" ht="30">
      <c r="A330" s="44">
        <v>325</v>
      </c>
      <c r="B330" s="44" t="s">
        <v>826</v>
      </c>
      <c r="C330" s="44" t="s">
        <v>826</v>
      </c>
      <c r="D330" s="44" t="s">
        <v>125</v>
      </c>
      <c r="E330" s="44">
        <v>12</v>
      </c>
      <c r="F330" s="44">
        <v>1</v>
      </c>
      <c r="G330" s="44" t="s">
        <v>843</v>
      </c>
      <c r="H330" s="44" t="s">
        <v>844</v>
      </c>
      <c r="I330" s="45" t="s">
        <v>845</v>
      </c>
    </row>
    <row r="331" spans="1:9" ht="15">
      <c r="A331" s="44">
        <v>326</v>
      </c>
      <c r="B331" s="44" t="s">
        <v>826</v>
      </c>
      <c r="C331" s="44" t="s">
        <v>826</v>
      </c>
      <c r="D331" s="44" t="s">
        <v>154</v>
      </c>
      <c r="E331" s="44">
        <v>13</v>
      </c>
      <c r="F331" s="44">
        <v>1</v>
      </c>
      <c r="G331" s="44" t="s">
        <v>846</v>
      </c>
      <c r="H331" s="44" t="s">
        <v>847</v>
      </c>
      <c r="I331" s="45" t="s">
        <v>847</v>
      </c>
    </row>
    <row r="332" spans="1:9" ht="15">
      <c r="A332" s="44">
        <v>327</v>
      </c>
      <c r="B332" s="44" t="s">
        <v>826</v>
      </c>
      <c r="C332" s="44" t="s">
        <v>826</v>
      </c>
      <c r="D332" s="44" t="s">
        <v>125</v>
      </c>
      <c r="E332" s="44">
        <v>13</v>
      </c>
      <c r="F332" s="44">
        <v>1</v>
      </c>
      <c r="G332" s="44" t="s">
        <v>848</v>
      </c>
      <c r="H332" s="44" t="s">
        <v>849</v>
      </c>
      <c r="I332" s="45" t="s">
        <v>849</v>
      </c>
    </row>
    <row r="333" spans="1:9" ht="15">
      <c r="A333" s="44">
        <v>328</v>
      </c>
      <c r="B333" s="44" t="s">
        <v>826</v>
      </c>
      <c r="C333" s="44" t="s">
        <v>826</v>
      </c>
      <c r="D333" s="44" t="s">
        <v>154</v>
      </c>
      <c r="E333" s="44">
        <v>13</v>
      </c>
      <c r="F333" s="44">
        <v>2</v>
      </c>
      <c r="G333" s="44" t="s">
        <v>850</v>
      </c>
      <c r="H333" s="44" t="s">
        <v>851</v>
      </c>
      <c r="I333" s="45" t="s">
        <v>852</v>
      </c>
    </row>
    <row r="334" spans="1:9" ht="15">
      <c r="A334" s="44">
        <v>329</v>
      </c>
      <c r="B334" s="44" t="s">
        <v>826</v>
      </c>
      <c r="C334" s="44" t="s">
        <v>826</v>
      </c>
      <c r="D334" s="44" t="s">
        <v>154</v>
      </c>
      <c r="E334" s="44">
        <v>13</v>
      </c>
      <c r="F334" s="44">
        <v>3</v>
      </c>
      <c r="G334" s="44" t="s">
        <v>853</v>
      </c>
      <c r="H334" s="44" t="s">
        <v>854</v>
      </c>
      <c r="I334" s="45" t="s">
        <v>854</v>
      </c>
    </row>
    <row r="335" spans="1:9" ht="15">
      <c r="A335" s="44">
        <v>330</v>
      </c>
      <c r="B335" s="44" t="s">
        <v>826</v>
      </c>
      <c r="C335" s="44" t="s">
        <v>826</v>
      </c>
      <c r="D335" s="44" t="s">
        <v>154</v>
      </c>
      <c r="E335" s="44">
        <v>13</v>
      </c>
      <c r="F335" s="44">
        <v>4</v>
      </c>
      <c r="G335" s="44" t="s">
        <v>855</v>
      </c>
      <c r="H335" s="44" t="s">
        <v>856</v>
      </c>
      <c r="I335" s="45" t="s">
        <v>856</v>
      </c>
    </row>
    <row r="336" spans="1:9" ht="15">
      <c r="A336" s="44">
        <v>331</v>
      </c>
      <c r="B336" s="44" t="s">
        <v>857</v>
      </c>
      <c r="C336" s="44" t="s">
        <v>138</v>
      </c>
      <c r="D336" s="44" t="s">
        <v>154</v>
      </c>
      <c r="E336" s="44">
        <v>414</v>
      </c>
      <c r="F336" s="44">
        <v>1</v>
      </c>
      <c r="G336" s="44" t="s">
        <v>858</v>
      </c>
      <c r="H336" s="44" t="s">
        <v>859</v>
      </c>
      <c r="I336" s="45"/>
    </row>
    <row r="337" spans="1:9" ht="120">
      <c r="A337" s="44">
        <v>332</v>
      </c>
      <c r="B337" s="44" t="s">
        <v>857</v>
      </c>
      <c r="C337" s="44" t="s">
        <v>138</v>
      </c>
      <c r="D337" s="44" t="s">
        <v>125</v>
      </c>
      <c r="E337" s="44">
        <v>414</v>
      </c>
      <c r="F337" s="44">
        <v>1</v>
      </c>
      <c r="G337" s="44" t="s">
        <v>860</v>
      </c>
      <c r="H337" s="44" t="s">
        <v>859</v>
      </c>
      <c r="I337" s="45" t="s">
        <v>861</v>
      </c>
    </row>
    <row r="338" spans="1:9" ht="195">
      <c r="A338" s="44">
        <v>333</v>
      </c>
      <c r="B338" s="44" t="s">
        <v>857</v>
      </c>
      <c r="C338" s="44" t="s">
        <v>138</v>
      </c>
      <c r="D338" s="44" t="s">
        <v>125</v>
      </c>
      <c r="E338" s="44">
        <v>414</v>
      </c>
      <c r="F338" s="44">
        <v>2</v>
      </c>
      <c r="G338" s="44" t="s">
        <v>862</v>
      </c>
      <c r="H338" s="44" t="s">
        <v>859</v>
      </c>
      <c r="I338" s="45" t="s">
        <v>863</v>
      </c>
    </row>
    <row r="339" spans="1:9" ht="135">
      <c r="A339" s="44">
        <v>334</v>
      </c>
      <c r="B339" s="44" t="s">
        <v>857</v>
      </c>
      <c r="C339" s="44" t="s">
        <v>138</v>
      </c>
      <c r="D339" s="44" t="s">
        <v>125</v>
      </c>
      <c r="E339" s="44">
        <v>414</v>
      </c>
      <c r="F339" s="44">
        <v>3</v>
      </c>
      <c r="G339" s="44" t="s">
        <v>864</v>
      </c>
      <c r="H339" s="44" t="s">
        <v>859</v>
      </c>
      <c r="I339" s="45" t="s">
        <v>865</v>
      </c>
    </row>
    <row r="340" spans="1:9" ht="255">
      <c r="A340" s="44">
        <v>335</v>
      </c>
      <c r="B340" s="44" t="s">
        <v>857</v>
      </c>
      <c r="C340" s="44" t="s">
        <v>138</v>
      </c>
      <c r="D340" s="44" t="s">
        <v>125</v>
      </c>
      <c r="E340" s="44">
        <v>414</v>
      </c>
      <c r="F340" s="44">
        <v>4</v>
      </c>
      <c r="G340" s="44" t="s">
        <v>866</v>
      </c>
      <c r="H340" s="44" t="s">
        <v>859</v>
      </c>
      <c r="I340" s="45" t="s">
        <v>867</v>
      </c>
    </row>
    <row r="341" spans="1:9" ht="105">
      <c r="A341" s="44">
        <v>336</v>
      </c>
      <c r="B341" s="44" t="s">
        <v>857</v>
      </c>
      <c r="C341" s="44" t="s">
        <v>138</v>
      </c>
      <c r="D341" s="44" t="s">
        <v>125</v>
      </c>
      <c r="E341" s="44">
        <v>414</v>
      </c>
      <c r="F341" s="44">
        <v>5</v>
      </c>
      <c r="G341" s="44" t="s">
        <v>868</v>
      </c>
      <c r="H341" s="44" t="s">
        <v>869</v>
      </c>
      <c r="I341" s="45" t="s">
        <v>870</v>
      </c>
    </row>
    <row r="342" spans="1:9" ht="15">
      <c r="A342" s="44">
        <v>337</v>
      </c>
      <c r="B342" s="44" t="s">
        <v>871</v>
      </c>
      <c r="C342" s="44" t="s">
        <v>413</v>
      </c>
      <c r="D342" s="44" t="s">
        <v>154</v>
      </c>
      <c r="E342" s="44">
        <v>64</v>
      </c>
      <c r="F342" s="44">
        <v>1</v>
      </c>
      <c r="G342" s="44" t="s">
        <v>872</v>
      </c>
      <c r="H342" s="44" t="s">
        <v>873</v>
      </c>
      <c r="I342" s="45"/>
    </row>
    <row r="343" spans="1:9" ht="15">
      <c r="A343" s="44">
        <v>338</v>
      </c>
      <c r="B343" s="44" t="s">
        <v>871</v>
      </c>
      <c r="C343" s="44" t="s">
        <v>413</v>
      </c>
      <c r="D343" s="44" t="s">
        <v>125</v>
      </c>
      <c r="E343" s="44">
        <v>64</v>
      </c>
      <c r="F343" s="44">
        <v>1</v>
      </c>
      <c r="G343" s="44" t="s">
        <v>874</v>
      </c>
      <c r="H343" s="44" t="s">
        <v>873</v>
      </c>
      <c r="I343" s="45" t="s">
        <v>873</v>
      </c>
    </row>
    <row r="344" spans="1:9" ht="15">
      <c r="A344" s="44">
        <v>339</v>
      </c>
      <c r="B344" s="44" t="s">
        <v>871</v>
      </c>
      <c r="C344" s="44" t="s">
        <v>413</v>
      </c>
      <c r="D344" s="44" t="s">
        <v>154</v>
      </c>
      <c r="E344" s="44">
        <v>64</v>
      </c>
      <c r="F344" s="44">
        <v>2</v>
      </c>
      <c r="G344" s="44" t="s">
        <v>875</v>
      </c>
      <c r="H344" s="44" t="s">
        <v>876</v>
      </c>
      <c r="I344" s="45"/>
    </row>
    <row r="345" spans="1:9" ht="15">
      <c r="A345" s="44">
        <v>340</v>
      </c>
      <c r="B345" s="44" t="s">
        <v>871</v>
      </c>
      <c r="C345" s="44" t="s">
        <v>413</v>
      </c>
      <c r="D345" s="44" t="s">
        <v>125</v>
      </c>
      <c r="E345" s="44">
        <v>64</v>
      </c>
      <c r="F345" s="44">
        <v>2</v>
      </c>
      <c r="G345" s="44" t="s">
        <v>877</v>
      </c>
      <c r="H345" s="44" t="s">
        <v>878</v>
      </c>
      <c r="I345" s="45" t="s">
        <v>879</v>
      </c>
    </row>
    <row r="346" spans="1:9" ht="15">
      <c r="A346" s="44">
        <v>341</v>
      </c>
      <c r="B346" s="44" t="s">
        <v>871</v>
      </c>
      <c r="C346" s="44" t="s">
        <v>413</v>
      </c>
      <c r="D346" s="44" t="s">
        <v>125</v>
      </c>
      <c r="E346" s="44">
        <v>64</v>
      </c>
      <c r="F346" s="44">
        <v>3</v>
      </c>
      <c r="G346" s="44" t="s">
        <v>880</v>
      </c>
      <c r="H346" s="44" t="s">
        <v>881</v>
      </c>
      <c r="I346" s="45" t="s">
        <v>881</v>
      </c>
    </row>
    <row r="347" spans="1:9" ht="90">
      <c r="A347" s="44">
        <v>342</v>
      </c>
      <c r="B347" s="44" t="s">
        <v>882</v>
      </c>
      <c r="C347" s="44" t="s">
        <v>492</v>
      </c>
      <c r="D347" s="44" t="s">
        <v>154</v>
      </c>
      <c r="E347" s="44">
        <v>96</v>
      </c>
      <c r="F347" s="44">
        <v>1</v>
      </c>
      <c r="G347" s="44" t="s">
        <v>883</v>
      </c>
      <c r="H347" s="44" t="s">
        <v>884</v>
      </c>
      <c r="I347" s="45" t="s">
        <v>885</v>
      </c>
    </row>
    <row r="348" spans="1:9" ht="150">
      <c r="A348" s="44">
        <v>343</v>
      </c>
      <c r="B348" s="44" t="s">
        <v>882</v>
      </c>
      <c r="C348" s="44" t="s">
        <v>492</v>
      </c>
      <c r="D348" s="44" t="s">
        <v>125</v>
      </c>
      <c r="E348" s="44">
        <v>96</v>
      </c>
      <c r="F348" s="44">
        <v>1</v>
      </c>
      <c r="G348" s="44" t="s">
        <v>886</v>
      </c>
      <c r="H348" s="44" t="s">
        <v>884</v>
      </c>
      <c r="I348" s="45" t="s">
        <v>887</v>
      </c>
    </row>
    <row r="349" spans="1:9" ht="150">
      <c r="A349" s="44">
        <v>344</v>
      </c>
      <c r="B349" s="44" t="s">
        <v>882</v>
      </c>
      <c r="C349" s="44" t="s">
        <v>492</v>
      </c>
      <c r="D349" s="44" t="s">
        <v>125</v>
      </c>
      <c r="E349" s="44">
        <v>96</v>
      </c>
      <c r="F349" s="44">
        <v>2</v>
      </c>
      <c r="G349" s="44" t="s">
        <v>888</v>
      </c>
      <c r="H349" s="44" t="s">
        <v>884</v>
      </c>
      <c r="I349" s="45" t="s">
        <v>889</v>
      </c>
    </row>
    <row r="350" spans="1:9" ht="90">
      <c r="A350" s="44">
        <v>345</v>
      </c>
      <c r="B350" s="44" t="s">
        <v>882</v>
      </c>
      <c r="C350" s="44" t="s">
        <v>492</v>
      </c>
      <c r="D350" s="44" t="s">
        <v>125</v>
      </c>
      <c r="E350" s="44">
        <v>96</v>
      </c>
      <c r="F350" s="44">
        <v>3</v>
      </c>
      <c r="G350" s="44" t="s">
        <v>890</v>
      </c>
      <c r="H350" s="44" t="s">
        <v>884</v>
      </c>
      <c r="I350" s="45" t="s">
        <v>891</v>
      </c>
    </row>
    <row r="351" spans="1:9" ht="75">
      <c r="A351" s="44">
        <v>346</v>
      </c>
      <c r="B351" s="44" t="s">
        <v>882</v>
      </c>
      <c r="C351" s="44" t="s">
        <v>492</v>
      </c>
      <c r="D351" s="44" t="s">
        <v>125</v>
      </c>
      <c r="E351" s="44">
        <v>96</v>
      </c>
      <c r="F351" s="44">
        <v>4</v>
      </c>
      <c r="G351" s="44" t="s">
        <v>892</v>
      </c>
      <c r="H351" s="44" t="s">
        <v>893</v>
      </c>
      <c r="I351" s="45" t="s">
        <v>894</v>
      </c>
    </row>
  </sheetData>
  <sheetProtection password="8E8D" sheet="1" objects="1" scenarios="1"/>
  <hyperlinks>
    <hyperlink ref="B3" r:id="rId1" display="Check for new list"/>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2013-08-17T13:51:16Z</dcterms:created>
  <dcterms:modified xsi:type="dcterms:W3CDTF">2013-08-21T13:14:52Z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